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2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'кв.смета'!$A$1:$Q$480</definedName>
  </definedNames>
  <calcPr fullCalcOnLoad="1"/>
</workbook>
</file>

<file path=xl/sharedStrings.xml><?xml version="1.0" encoding="utf-8"?>
<sst xmlns="http://schemas.openxmlformats.org/spreadsheetml/2006/main" count="1128" uniqueCount="297">
  <si>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</si>
  <si>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</si>
  <si>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</si>
  <si>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</si>
  <si>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</si>
  <si>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</si>
  <si>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</si>
  <si>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</si>
  <si>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</si>
  <si>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</si>
  <si>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Управление культуры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</si>
  <si>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</si>
  <si>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</si>
  <si>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</si>
  <si>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</si>
  <si>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</si>
  <si>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</si>
  <si>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</si>
  <si>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</si>
  <si>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048 1 12 01 020 01 6000 120</t>
  </si>
  <si>
    <t>048 1 12 01 030 01 6000 120</t>
  </si>
  <si>
    <t>048 1 12 01 040 01 6000 120</t>
  </si>
  <si>
    <t>048 1 12 01 050 01 6000 120</t>
  </si>
  <si>
    <t>Федеральное агентство по рыболовству</t>
  </si>
  <si>
    <t>Федеральная  служба по ветеринарному и фитосанитарному надзору</t>
  </si>
  <si>
    <t>Фередальное казначейство</t>
  </si>
  <si>
    <t>Федеральная служба по надзору в сфере защиты прав потребителей и благополучия человека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</si>
  <si>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</si>
  <si>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</si>
  <si>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</si>
  <si>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</si>
  <si>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</si>
  <si>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</si>
  <si>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</si>
  <si>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</si>
  <si>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</si>
  <si>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</si>
  <si>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</si>
  <si>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</si>
  <si>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</si>
  <si>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902 2 02 03 024 05 0000 151</t>
  </si>
  <si>
    <t>905 2 02 01 001 05 0000 151</t>
  </si>
  <si>
    <t>905 2 02 02 999 05 0000 151</t>
  </si>
  <si>
    <t>917 1 13 01 995 05 0000 130</t>
  </si>
  <si>
    <t>919 2 02 03 024 05 0000 151</t>
  </si>
  <si>
    <t>921 1 08 07 150 01 1000 110</t>
  </si>
  <si>
    <t>921 1 11 05 013 10 0021 120</t>
  </si>
  <si>
    <t>921 1 11 05 013 10 0023 120</t>
  </si>
  <si>
    <t>921 1 11 05 013 10 0024 120</t>
  </si>
  <si>
    <t>921 1 11 05 013 10 0025 120</t>
  </si>
  <si>
    <t>921 1 14 06 013 10 0000 430</t>
  </si>
  <si>
    <t>921 1 17 05 050 05 0000 180</t>
  </si>
  <si>
    <t>923 2 02 03 024 05 0000 151</t>
  </si>
  <si>
    <t>923 2 02 03 119 05 0000 151</t>
  </si>
  <si>
    <t>925 2 02 03 024 05 0000 151</t>
  </si>
  <si>
    <t>925 2 02 03 029 05 0000 151</t>
  </si>
  <si>
    <t>926 2 02 03 024 05 0000 151</t>
  </si>
  <si>
    <t>929 2 02 03 024 05 0000 151</t>
  </si>
  <si>
    <t>929 2 02 04 014 05 0000 151</t>
  </si>
  <si>
    <t>953 2 02 03 024 05 0000 151</t>
  </si>
  <si>
    <t>953 2 02 03 027 05 0000 151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</si>
  <si>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</si>
  <si>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</si>
  <si>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</si>
  <si>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</si>
  <si>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</si>
  <si>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</si>
  <si>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</si>
  <si>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</si>
  <si>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</si>
  <si>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</si>
  <si>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</si>
  <si>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</si>
  <si>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</si>
  <si>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</si>
  <si>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</si>
  <si>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</si>
  <si>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</si>
  <si>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</si>
  <si>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</si>
  <si>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</si>
  <si>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</si>
  <si>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</si>
  <si>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</si>
  <si>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</si>
  <si>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</si>
  <si>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</si>
  <si>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</si>
  <si>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</si>
  <si>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</si>
  <si>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</si>
  <si>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</si>
  <si>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</si>
  <si>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</si>
  <si>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</si>
  <si>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</si>
  <si>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</si>
  <si>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</si>
  <si>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</si>
  <si>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</si>
  <si>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</si>
  <si>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</si>
  <si>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</si>
  <si>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</si>
  <si>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</si>
  <si>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</si>
  <si>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</si>
  <si>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</si>
  <si>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</si>
  <si>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</si>
  <si>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</si>
  <si>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</si>
  <si>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</si>
  <si>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</si>
  <si>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</si>
  <si>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</si>
  <si>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</si>
  <si>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</si>
  <si>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</si>
  <si>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048 1 16 25 010 01 0000 140</t>
  </si>
  <si>
    <t>048 1 16 25 050 01 0000 140</t>
  </si>
  <si>
    <t>076 1 16 25 030 01 0000 140</t>
  </si>
  <si>
    <t>076 1 16 90 050 05 0000 140</t>
  </si>
  <si>
    <t>081 1 16 25 060 01 0000 140</t>
  </si>
  <si>
    <t>081 1 16 43 000 01 0000 140</t>
  </si>
  <si>
    <t>081 1 16 90 050 05 0000 140</t>
  </si>
  <si>
    <t>100 1 03 02 230 01 0000 110</t>
  </si>
  <si>
    <t>100 1 03 02 240 01 0000 110</t>
  </si>
  <si>
    <t>100 1 03 02 250 01 0000 110</t>
  </si>
  <si>
    <t>Федеральная служба по надзору в сфере транспорта</t>
  </si>
  <si>
    <t>106 1 16 90 050 05 0000 140</t>
  </si>
  <si>
    <t>141 1 16 08 010 01 0000 140</t>
  </si>
  <si>
    <t>141 1 16 08 020 01 0000 140</t>
  </si>
  <si>
    <t>141 1 16 25 050 01 0000 140</t>
  </si>
  <si>
    <t>141 1 16 28 000 01 0000 140</t>
  </si>
  <si>
    <t>141 1 16 90 050 05 0000 140</t>
  </si>
  <si>
    <t>Федеральная служба государственной статистики по Краснодарскому краю</t>
  </si>
  <si>
    <t>157 1 16 90 050 05 0000 140</t>
  </si>
  <si>
    <t>Федеральная антимонопольная служба</t>
  </si>
  <si>
    <t>161 1 16 33 050 05 0000 140</t>
  </si>
  <si>
    <t>177 1 16 43 000 01 0000 140</t>
  </si>
  <si>
    <t>177 1 16 90 050 05 0000 140</t>
  </si>
  <si>
    <t>182 1 16 03 010 01 0000 140</t>
  </si>
  <si>
    <t>182 1 16 03 030 01 0000 140</t>
  </si>
  <si>
    <t>182 1 16 06 000 01 0000 140</t>
  </si>
  <si>
    <t>182 1 16 43 000 01 0000 140</t>
  </si>
  <si>
    <t>182 1 16 90 050 05 0000 140</t>
  </si>
  <si>
    <t>188 1 16 08 010 01 0000 140</t>
  </si>
  <si>
    <t>188 1 16 21 050 05 0000 140</t>
  </si>
  <si>
    <t>188 1 16 30 014 01 0000 140</t>
  </si>
  <si>
    <t>188 1 16 30 030 01 0000 140</t>
  </si>
  <si>
    <t>188 1 16 43 000 01 0000 140</t>
  </si>
  <si>
    <t>188 1 16 90 050 05 0000 140</t>
  </si>
  <si>
    <t>321 1 16 25 060 01 0000 140</t>
  </si>
  <si>
    <t>Федеральная служба по экологическому надзору</t>
  </si>
  <si>
    <t>498 1 16 45 000 01 0000 140</t>
  </si>
  <si>
    <t>Министерство  экономически  Краснодарского края</t>
  </si>
  <si>
    <t>816 1 16 33 050 05 0000 140</t>
  </si>
  <si>
    <t>Министрество сельского хозяйства и перерабатывающей промышленности Краснодарского края</t>
  </si>
  <si>
    <t>819 1 16 90 050 05 0000 140</t>
  </si>
  <si>
    <t>Министерство социального развития и семейной политики Краснодарского края</t>
  </si>
  <si>
    <t>830 1 16 90 050 05 0000 140</t>
  </si>
  <si>
    <t>Государственное управление ветеринарии Краснодарского</t>
  </si>
  <si>
    <t>833 1 16 90 050 05 0000 140</t>
  </si>
  <si>
    <t>Государственная жилищная инспекция Краснодарского края</t>
  </si>
  <si>
    <t>840 1 16 90 050 05 0000 140</t>
  </si>
  <si>
    <t>Министерство природных ресурсов и лесного хозяйства Краснодарского края</t>
  </si>
  <si>
    <t>854 1 16 25 050 01 0000 140</t>
  </si>
  <si>
    <t>902 1 16 90 050 05 0000 140</t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</si>
  <si>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</si>
  <si>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</si>
  <si>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</si>
  <si>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</si>
  <si>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</si>
  <si>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182 1 08 07 010 01 1000 110</t>
  </si>
  <si>
    <t>321 1 08 07 020 01 8000 110</t>
  </si>
  <si>
    <t>902 1 13 02 995 05 0000 130</t>
  </si>
  <si>
    <t>919 1 13 02 995 05 0000 130</t>
  </si>
  <si>
    <t>921 1 11 05 013 13 0000 120</t>
  </si>
  <si>
    <t>921 1 11 05 075 05 0000 120</t>
  </si>
  <si>
    <t>921 1 11 07 015 05 0000 120</t>
  </si>
  <si>
    <t>921 1 14 02 053 05 0000 410</t>
  </si>
  <si>
    <t>921 1 14 06 013 13 0000 430</t>
  </si>
  <si>
    <t>923 1 16 90 050 05 0000 140</t>
  </si>
  <si>
    <t>925 1 16 90 050 05 0000 140</t>
  </si>
  <si>
    <t>Кассовый план исполнения районного бюджета в 2016 году</t>
  </si>
  <si>
    <t>854 1 16 90 050 05 0000 140</t>
  </si>
  <si>
    <t>905 01 02 00 00 05 0000 710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</si>
  <si>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</si>
  <si>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</si>
  <si>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</si>
  <si>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</si>
  <si>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</si>
  <si>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</si>
  <si>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902 0204 0000000000 000</t>
  </si>
  <si>
    <t>902 0309 0000000000 000</t>
  </si>
  <si>
    <t>902 0314 0000000000 000</t>
  </si>
  <si>
    <t>902 0412 0000000000 000</t>
  </si>
  <si>
    <t>902 0501 0000000000 000</t>
  </si>
  <si>
    <t>902 0705 0000000000 000</t>
  </si>
  <si>
    <t>902 0707 0000000000 000</t>
  </si>
  <si>
    <t>902 0709 0000000000 000</t>
  </si>
  <si>
    <t>902 0804 0000000000 000</t>
  </si>
  <si>
    <t>902 0901 0000000000 000</t>
  </si>
  <si>
    <t>902 0902 0000000000 000</t>
  </si>
  <si>
    <t>902 0904 0000000000 000</t>
  </si>
  <si>
    <t>902 0909 0000000000 000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</si>
  <si>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</si>
  <si>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</si>
  <si>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</si>
  <si>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</si>
  <si>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</si>
  <si>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905 1401 0000000000 000</t>
  </si>
  <si>
    <t>905 1403 0000000000 000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</si>
  <si>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</si>
  <si>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</si>
  <si>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</si>
  <si>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</si>
  <si>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</si>
  <si>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923 0405 0000000000 000</t>
  </si>
  <si>
    <t>923 0409 0000000000 000</t>
  </si>
  <si>
    <t>923 0501 0000000000 000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</si>
  <si>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</si>
  <si>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</si>
  <si>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</si>
  <si>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</si>
  <si>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</si>
  <si>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</si>
  <si>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</si>
  <si>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926 0314 0000000000 000</t>
  </si>
  <si>
    <t>926 0702 0000000000 000</t>
  </si>
  <si>
    <t>926 0707 0000000000 000</t>
  </si>
  <si>
    <t>926 0801 0000000000 000</t>
  </si>
  <si>
    <t>926 0804 0000000000 000</t>
  </si>
  <si>
    <t>929 0314 0000000000 000</t>
  </si>
  <si>
    <t>929 0702 0000000000 000</t>
  </si>
  <si>
    <t>929 1101 0000000000 000</t>
  </si>
  <si>
    <t>929 1105 0000000000 000</t>
  </si>
  <si>
    <t>934 0314 0000000000 000</t>
  </si>
  <si>
    <t>934 0707 0000000000 000</t>
  </si>
  <si>
    <t>953 0707 0000000000 000</t>
  </si>
  <si>
    <t>953 1003 0000000000 000</t>
  </si>
  <si>
    <t>953 1004 0000000000 000</t>
  </si>
  <si>
    <t>953 1006 0000000000 000</t>
  </si>
  <si>
    <t>905 0106 0000000000 000</t>
  </si>
  <si>
    <t>905 01 02 00 00 05 0000 810</t>
  </si>
  <si>
    <r>
      <t>"30" декабря 20</t>
    </r>
    <r>
      <rPr>
        <u val="single"/>
        <sz val="14"/>
        <rFont val="Times New Roman"/>
        <family val="1"/>
      </rPr>
      <t>16</t>
    </r>
    <r>
      <rPr>
        <sz val="14"/>
        <rFont val="Times New Roman"/>
        <family val="1"/>
      </rPr>
      <t xml:space="preserve"> г.</t>
    </r>
  </si>
  <si>
    <t>Федеральная миграционная служба</t>
  </si>
  <si>
    <t>Администрации сельских поселений</t>
  </si>
  <si>
    <t>182 1 05 01 011 01 1000 110</t>
  </si>
  <si>
    <t>182 1 05 01 021 01 1000 110</t>
  </si>
  <si>
    <t>188 1 08 06 000 01 8004 110</t>
  </si>
  <si>
    <t>188 1 08 07 100 01 8034 110</t>
  </si>
  <si>
    <t>192 1 08 06 000 01 8004 110</t>
  </si>
  <si>
    <t>192 1 08 07 100 01 8034 110</t>
  </si>
  <si>
    <t>902 1 11 03 050 05 0000 120</t>
  </si>
  <si>
    <t>902 1 13 01 995 05 0000 130</t>
  </si>
  <si>
    <t>902 2 02 02 009 05 0000 151</t>
  </si>
  <si>
    <t>902 2 02 02 999 05 0000 151</t>
  </si>
  <si>
    <t>902 2 02 03 007 05 0000 151</t>
  </si>
  <si>
    <t>902 2 02 04 081 05 0000 151</t>
  </si>
  <si>
    <t>902 2 02 04 999 05 0000 151</t>
  </si>
  <si>
    <t>902 2 18 05 010 05 0000 151</t>
  </si>
  <si>
    <t>902 2 19 05 000 05 0000 151</t>
  </si>
  <si>
    <t>910 2 02 04 014 05 0000 151</t>
  </si>
  <si>
    <t>917 1 08 07 150 01 0000 110</t>
  </si>
  <si>
    <t>917 1 13 02 995 05 0000 130</t>
  </si>
  <si>
    <t>917 1 17 05 050 05 0000 180</t>
  </si>
  <si>
    <t>919 2 02 03 115 05 0000 151</t>
  </si>
  <si>
    <t>919 2 02 03 121 05 0000 151</t>
  </si>
  <si>
    <t>919 2 19 05 000 05 0000 151</t>
  </si>
  <si>
    <t>923 2 02 02 999 05 0000 151</t>
  </si>
  <si>
    <t>923 2 02 04 014 05 0000 151</t>
  </si>
  <si>
    <t>923 2 19 05 000 05 0000 151</t>
  </si>
  <si>
    <t>925 2 02 02 215 05 0000 151</t>
  </si>
  <si>
    <t>925 2 02 02 999 05 0000 151</t>
  </si>
  <si>
    <t>925 2 18 05 010 05 0000 180</t>
  </si>
  <si>
    <t>925 2 19 05 000 05 0000 151</t>
  </si>
  <si>
    <t>926 2 02 02 999 05 0000 151</t>
  </si>
  <si>
    <t>926 2 02 04 025 05 0000 151</t>
  </si>
  <si>
    <t>929 2 19 05 000 05 0000 151</t>
  </si>
  <si>
    <t>953 2 19 05 000 05 0000 151</t>
  </si>
  <si>
    <t>992 1 11 05 013 10 0021 120</t>
  </si>
  <si>
    <t>992 1 11 05 013 10 0023 120</t>
  </si>
  <si>
    <t>992 1 11 05 013 10 0024 120</t>
  </si>
  <si>
    <t>992 1 11 05 013 10 0025 120</t>
  </si>
  <si>
    <t>992 1 11 05 013 13 0000 120</t>
  </si>
  <si>
    <t>992 1 14 06 013 10 0000 430</t>
  </si>
  <si>
    <t>992 1 14 06 013 13 0000 430</t>
  </si>
  <si>
    <t>902 0105 0000000000 000</t>
  </si>
  <si>
    <t>902 0410 0000000000 000</t>
  </si>
  <si>
    <t>919 0113 0000000000 000</t>
  </si>
  <si>
    <t>923 0701 0000000000 000</t>
  </si>
  <si>
    <t>923 0702 0000000000 000</t>
  </si>
  <si>
    <t>929 0709 0000000000 000</t>
  </si>
  <si>
    <t>921 2 02 03 024 05 0000 151</t>
  </si>
  <si>
    <t>102.003.001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</si>
</sst>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</numFmts>
  <fonts count="51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1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center" vertical="center"/>
      <protection hidden="1"/>
    </xf>
    <xf numFmtId="182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/>
      <protection hidden="1"/>
    </xf>
    <xf numFmtId="0" fontId="6" fillId="0" borderId="10" xfId="56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left"/>
      <protection/>
    </xf>
    <xf numFmtId="4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>
      <alignment/>
      <protection/>
    </xf>
    <xf numFmtId="18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horizontal="center" wrapText="1"/>
    </xf>
    <xf numFmtId="183" fontId="6" fillId="0" borderId="10" xfId="56" applyNumberFormat="1" applyFont="1" applyFill="1" applyBorder="1" applyAlignment="1" applyProtection="1">
      <alignment wrapText="1"/>
      <protection hidden="1"/>
    </xf>
    <xf numFmtId="183" fontId="6" fillId="0" borderId="10" xfId="56" applyNumberFormat="1" applyFont="1" applyFill="1" applyBorder="1" applyAlignment="1">
      <alignment horizontal="left"/>
      <protection/>
    </xf>
    <xf numFmtId="183" fontId="6" fillId="0" borderId="10" xfId="56" applyNumberFormat="1" applyFont="1" applyFill="1" applyBorder="1" applyAlignment="1">
      <alignment wrapText="1"/>
      <protection/>
    </xf>
    <xf numFmtId="0" fontId="6" fillId="0" borderId="10" xfId="56" applyFont="1" applyBorder="1" applyAlignment="1">
      <alignment horizontal="left"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right" vertical="center"/>
      <protection hidden="1"/>
    </xf>
    <xf numFmtId="182" fontId="6" fillId="0" borderId="10" xfId="56" applyNumberFormat="1" applyFont="1" applyFill="1" applyBorder="1" applyAlignment="1" applyProtection="1">
      <alignment horizontal="center"/>
      <protection hidden="1"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4" fontId="8" fillId="0" borderId="10" xfId="56" applyNumberFormat="1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183" fontId="6" fillId="0" borderId="1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18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3" xfId="54" applyNumberFormat="1" applyFont="1" applyFill="1" applyBorder="1" applyAlignment="1" applyProtection="1">
      <alignment horizontal="right" vertical="center" wrapText="1"/>
      <protection hidden="1"/>
    </xf>
    <xf numFmtId="0" fontId="8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0" fontId="0" fillId="0" borderId="10" xfId="0" applyBorder="1" applyAlignment="1">
      <alignment horizontal="left" wrapText="1"/>
    </xf>
    <xf numFmtId="183" fontId="6" fillId="0" borderId="10" xfId="56" applyNumberFormat="1" applyFont="1" applyBorder="1" applyAlignment="1">
      <alignment horizontal="left" wrapText="1"/>
      <protection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right" wrapText="1"/>
      <protection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0" fontId="8" fillId="0" borderId="0" xfId="0" applyFont="1" applyAlignment="1">
      <alignment wrapText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6" fillId="0" borderId="0" xfId="56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3" fillId="0" borderId="0" xfId="56" applyFont="1" applyBorder="1" applyAlignment="1">
      <alignment horizontal="right"/>
      <protection/>
    </xf>
    <xf numFmtId="0" fontId="10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94"/>
  <sheetViews>
    <sheetView showGridLines="0" tabSelected="1" view="pageBreakPreview" zoomScale="75" zoomScaleNormal="75" zoomScaleSheetLayoutView="75" zoomScalePageLayoutView="0" workbookViewId="0" topLeftCell="A1">
      <pane xSplit="1" ySplit="24" topLeftCell="B232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S464" sqref="S464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3" t="s">
        <v>73</v>
      </c>
      <c r="R10" s="93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07"/>
      <c r="AM10" s="107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94" t="s">
        <v>74</v>
      </c>
      <c r="O11" s="85"/>
      <c r="P11" s="85"/>
      <c r="Q11" s="85"/>
      <c r="R11" s="85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08"/>
      <c r="AJ11" s="109"/>
      <c r="AK11" s="109"/>
      <c r="AL11" s="109"/>
      <c r="AM11" s="109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85"/>
      <c r="O12" s="85"/>
      <c r="P12" s="85"/>
      <c r="Q12" s="85"/>
      <c r="R12" s="85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09"/>
      <c r="AJ12" s="109"/>
      <c r="AK12" s="109"/>
      <c r="AL12" s="109"/>
      <c r="AM12" s="109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85"/>
      <c r="O13" s="85"/>
      <c r="P13" s="85"/>
      <c r="Q13" s="85"/>
      <c r="R13" s="85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09"/>
      <c r="AJ13" s="109"/>
      <c r="AK13" s="109"/>
      <c r="AL13" s="109"/>
      <c r="AM13" s="109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85"/>
      <c r="O14" s="85"/>
      <c r="P14" s="85"/>
      <c r="Q14" s="85"/>
      <c r="R14" s="85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09"/>
      <c r="AJ14" s="109"/>
      <c r="AK14" s="109"/>
      <c r="AL14" s="109"/>
      <c r="AM14" s="109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5" t="s">
        <v>75</v>
      </c>
      <c r="O15" s="101"/>
      <c r="P15" s="101"/>
      <c r="Q15" s="101"/>
      <c r="R15" s="101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09"/>
      <c r="AJ15" s="110"/>
      <c r="AK15" s="110"/>
      <c r="AL15" s="110"/>
      <c r="AM15" s="110"/>
    </row>
    <row r="16" spans="1:39" ht="15.75" customHeight="1">
      <c r="A16" s="4"/>
      <c r="B16" s="4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01"/>
      <c r="O16" s="101"/>
      <c r="P16" s="101"/>
      <c r="Q16" s="101"/>
      <c r="R16" s="101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10"/>
      <c r="AJ16" s="110"/>
      <c r="AK16" s="110"/>
      <c r="AL16" s="110"/>
      <c r="AM16" s="110"/>
    </row>
    <row r="17" spans="1:39" ht="15.75" customHeight="1">
      <c r="A17" s="4"/>
      <c r="B17" s="44"/>
      <c r="C17" s="4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85" t="s">
        <v>76</v>
      </c>
      <c r="P17" s="86"/>
      <c r="Q17" s="86"/>
      <c r="R17" s="86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09"/>
      <c r="AL17" s="109"/>
      <c r="AM17" s="109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5" t="s">
        <v>246</v>
      </c>
      <c r="O18" s="96"/>
      <c r="P18" s="96"/>
      <c r="Q18" s="96"/>
      <c r="R18" s="96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97"/>
      <c r="AJ18" s="98"/>
      <c r="AK18" s="98"/>
      <c r="AL18" s="98"/>
      <c r="AM18" s="98"/>
    </row>
    <row r="19" spans="1:39" ht="15.75" customHeight="1">
      <c r="A19" s="4"/>
      <c r="B19" s="4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6"/>
      <c r="O19" s="96"/>
      <c r="P19" s="96"/>
      <c r="Q19" s="96"/>
      <c r="R19" s="96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8"/>
      <c r="AJ19" s="98"/>
      <c r="AK19" s="98"/>
      <c r="AL19" s="98"/>
      <c r="AM19" s="98"/>
    </row>
    <row r="20" spans="1:39" ht="27" customHeight="1">
      <c r="A20" s="2"/>
      <c r="B20" s="45"/>
      <c r="C20" s="45"/>
      <c r="D20" s="45"/>
      <c r="E20" s="45"/>
      <c r="F20" s="45"/>
      <c r="G20" s="45"/>
      <c r="H20" s="55"/>
      <c r="I20" s="45"/>
      <c r="J20" s="45"/>
      <c r="K20" s="45"/>
      <c r="L20" s="45"/>
      <c r="M20" s="45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05" t="s">
        <v>185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03" t="s">
        <v>78</v>
      </c>
      <c r="Q22" s="104"/>
      <c r="R22" s="103"/>
      <c r="S22" s="17"/>
      <c r="T22" s="17" t="s">
        <v>77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9"/>
      <c r="AL22" s="100"/>
      <c r="AM22" s="99"/>
    </row>
    <row r="23" spans="1:20" ht="18.75">
      <c r="A23" s="5"/>
      <c r="B23" s="102" t="s">
        <v>79</v>
      </c>
      <c r="C23" s="102" t="s">
        <v>80</v>
      </c>
      <c r="D23" s="102" t="s">
        <v>81</v>
      </c>
      <c r="E23" s="102" t="s">
        <v>82</v>
      </c>
      <c r="F23" s="102" t="s">
        <v>83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69"/>
      <c r="S23" s="19"/>
      <c r="T23" s="19"/>
    </row>
    <row r="24" spans="1:120" ht="50.25" customHeight="1">
      <c r="A24" s="5"/>
      <c r="B24" s="112"/>
      <c r="C24" s="112"/>
      <c r="D24" s="112"/>
      <c r="E24" s="112"/>
      <c r="F24" s="20" t="s">
        <v>61</v>
      </c>
      <c r="G24" s="20" t="s">
        <v>62</v>
      </c>
      <c r="H24" s="20" t="s">
        <v>63</v>
      </c>
      <c r="I24" s="20" t="s">
        <v>64</v>
      </c>
      <c r="J24" s="20" t="s">
        <v>65</v>
      </c>
      <c r="K24" s="20" t="s">
        <v>66</v>
      </c>
      <c r="L24" s="20" t="s">
        <v>67</v>
      </c>
      <c r="M24" s="20" t="s">
        <v>68</v>
      </c>
      <c r="N24" s="20" t="s">
        <v>69</v>
      </c>
      <c r="O24" s="20" t="s">
        <v>70</v>
      </c>
      <c r="P24" s="20" t="s">
        <v>71</v>
      </c>
      <c r="Q24" s="20" t="s">
        <v>72</v>
      </c>
      <c r="R24" s="69"/>
      <c r="S24" s="19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1" t="s">
        <v>84</v>
      </c>
      <c r="C25" s="22" t="s">
        <v>85</v>
      </c>
      <c r="D25" s="22" t="s">
        <v>85</v>
      </c>
      <c r="E25" s="65">
        <v>12633349.25</v>
      </c>
      <c r="F25" s="22" t="s">
        <v>85</v>
      </c>
      <c r="G25" s="22" t="s">
        <v>85</v>
      </c>
      <c r="H25" s="22" t="s">
        <v>85</v>
      </c>
      <c r="I25" s="22" t="s">
        <v>85</v>
      </c>
      <c r="J25" s="22" t="s">
        <v>85</v>
      </c>
      <c r="K25" s="22" t="s">
        <v>85</v>
      </c>
      <c r="L25" s="22" t="s">
        <v>85</v>
      </c>
      <c r="M25" s="22" t="s">
        <v>85</v>
      </c>
      <c r="N25" s="22" t="s">
        <v>85</v>
      </c>
      <c r="O25" s="22" t="s">
        <v>85</v>
      </c>
      <c r="P25" s="22" t="s">
        <v>85</v>
      </c>
      <c r="Q25" s="22" t="s">
        <v>85</v>
      </c>
      <c r="R25" s="23"/>
      <c r="S25" s="23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1" t="s">
        <v>86</v>
      </c>
      <c r="C26" s="22" t="s">
        <v>85</v>
      </c>
      <c r="D26" s="22" t="s">
        <v>85</v>
      </c>
      <c r="E26" s="66">
        <v>4330763.42</v>
      </c>
      <c r="F26" s="22" t="s">
        <v>85</v>
      </c>
      <c r="G26" s="22" t="s">
        <v>85</v>
      </c>
      <c r="H26" s="22" t="s">
        <v>85</v>
      </c>
      <c r="I26" s="22" t="s">
        <v>85</v>
      </c>
      <c r="J26" s="22" t="s">
        <v>85</v>
      </c>
      <c r="K26" s="22" t="s">
        <v>85</v>
      </c>
      <c r="L26" s="22" t="s">
        <v>85</v>
      </c>
      <c r="M26" s="22" t="s">
        <v>85</v>
      </c>
      <c r="N26" s="22" t="s">
        <v>85</v>
      </c>
      <c r="O26" s="22" t="s">
        <v>85</v>
      </c>
      <c r="P26" s="22" t="s">
        <v>85</v>
      </c>
      <c r="Q26" s="22" t="s">
        <v>85</v>
      </c>
      <c r="R26" s="23"/>
      <c r="S26" s="23"/>
      <c r="T26" s="2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1" t="s">
        <v>87</v>
      </c>
      <c r="C27" s="22" t="s">
        <v>85</v>
      </c>
      <c r="D27" s="22" t="s">
        <v>85</v>
      </c>
      <c r="E27" s="66">
        <v>8302585.83</v>
      </c>
      <c r="F27" s="22" t="s">
        <v>85</v>
      </c>
      <c r="G27" s="22" t="s">
        <v>85</v>
      </c>
      <c r="H27" s="22" t="s">
        <v>85</v>
      </c>
      <c r="I27" s="22" t="s">
        <v>85</v>
      </c>
      <c r="J27" s="22" t="s">
        <v>85</v>
      </c>
      <c r="K27" s="22" t="s">
        <v>85</v>
      </c>
      <c r="L27" s="22" t="s">
        <v>85</v>
      </c>
      <c r="M27" s="22" t="s">
        <v>85</v>
      </c>
      <c r="N27" s="22" t="s">
        <v>85</v>
      </c>
      <c r="O27" s="22" t="s">
        <v>85</v>
      </c>
      <c r="P27" s="22" t="s">
        <v>85</v>
      </c>
      <c r="Q27" s="22" t="s">
        <v>85</v>
      </c>
      <c r="R27" s="23"/>
      <c r="S27" s="23"/>
      <c r="T27" s="2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69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90" t="s">
        <v>88</v>
      </c>
      <c r="C29" s="90"/>
      <c r="D29" s="9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72"/>
      <c r="S29" s="72"/>
      <c r="T29" s="7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>
      <c r="A30" s="5"/>
      <c r="B30" s="91" t="s">
        <v>89</v>
      </c>
      <c r="C30" s="91"/>
      <c r="D30" s="9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/>
      <c r="S30" s="24"/>
      <c r="T30" s="2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7.5">
      <c r="A31" s="5"/>
      <c r="B31" s="78" t="s">
        <v>17</v>
      </c>
      <c r="C31" s="79" t="s">
        <v>18</v>
      </c>
      <c r="D31" s="80" t="s">
        <v>1</v>
      </c>
      <c r="E31" s="57">
        <f>SUM(F31:Q31)</f>
        <v>191000</v>
      </c>
      <c r="F31" s="81">
        <v>130000</v>
      </c>
      <c r="G31" s="81">
        <v>60000</v>
      </c>
      <c r="H31" s="81">
        <v>1000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2">
        <v>0</v>
      </c>
      <c r="R31" s="24"/>
      <c r="S31" s="24"/>
      <c r="T31" s="2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7.5">
      <c r="A32" s="5"/>
      <c r="B32" s="78" t="s">
        <v>17</v>
      </c>
      <c r="C32" s="79" t="s">
        <v>19</v>
      </c>
      <c r="D32" s="80" t="s">
        <v>1</v>
      </c>
      <c r="E32" s="57">
        <f aca="true" t="shared" si="0" ref="E32:E95">SUM(F32:Q32)</f>
        <v>35000</v>
      </c>
      <c r="F32" s="81">
        <v>20000</v>
      </c>
      <c r="G32" s="81">
        <v>10000</v>
      </c>
      <c r="H32" s="81">
        <v>5000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2">
        <v>0</v>
      </c>
      <c r="R32" s="24"/>
      <c r="S32" s="24"/>
      <c r="T32" s="2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7.5">
      <c r="A33" s="5"/>
      <c r="B33" s="78" t="s">
        <v>17</v>
      </c>
      <c r="C33" s="79" t="s">
        <v>20</v>
      </c>
      <c r="D33" s="80" t="s">
        <v>1</v>
      </c>
      <c r="E33" s="57">
        <f t="shared" si="0"/>
        <v>3628000</v>
      </c>
      <c r="F33" s="81">
        <v>120000</v>
      </c>
      <c r="G33" s="81">
        <v>2000</v>
      </c>
      <c r="H33" s="81">
        <v>6000</v>
      </c>
      <c r="I33" s="81">
        <v>0</v>
      </c>
      <c r="J33" s="81">
        <v>0</v>
      </c>
      <c r="K33" s="81">
        <v>0</v>
      </c>
      <c r="L33" s="81">
        <v>0</v>
      </c>
      <c r="M33" s="81">
        <v>2900000</v>
      </c>
      <c r="N33" s="81">
        <v>0</v>
      </c>
      <c r="O33" s="81">
        <v>600000</v>
      </c>
      <c r="P33" s="81">
        <v>0</v>
      </c>
      <c r="Q33" s="82">
        <v>0</v>
      </c>
      <c r="R33" s="24"/>
      <c r="S33" s="24"/>
      <c r="T33" s="2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7.5">
      <c r="A34" s="5"/>
      <c r="B34" s="78" t="s">
        <v>17</v>
      </c>
      <c r="C34" s="79" t="s">
        <v>21</v>
      </c>
      <c r="D34" s="80" t="s">
        <v>1</v>
      </c>
      <c r="E34" s="57">
        <f t="shared" si="0"/>
        <v>1340000</v>
      </c>
      <c r="F34" s="81">
        <v>760000</v>
      </c>
      <c r="G34" s="81">
        <v>160000</v>
      </c>
      <c r="H34" s="81">
        <v>38000</v>
      </c>
      <c r="I34" s="81">
        <v>60000</v>
      </c>
      <c r="J34" s="81">
        <v>80000</v>
      </c>
      <c r="K34" s="81">
        <v>20000</v>
      </c>
      <c r="L34" s="81">
        <v>35000</v>
      </c>
      <c r="M34" s="81">
        <v>25000</v>
      </c>
      <c r="N34" s="81">
        <v>42000</v>
      </c>
      <c r="O34" s="81">
        <v>40000</v>
      </c>
      <c r="P34" s="81">
        <v>40000</v>
      </c>
      <c r="Q34" s="82">
        <v>40000</v>
      </c>
      <c r="R34" s="24"/>
      <c r="S34" s="24"/>
      <c r="T34" s="2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7.5">
      <c r="A35" s="5"/>
      <c r="B35" s="78" t="s">
        <v>17</v>
      </c>
      <c r="C35" s="79" t="s">
        <v>22</v>
      </c>
      <c r="D35" s="80" t="s">
        <v>1</v>
      </c>
      <c r="E35" s="57">
        <f t="shared" si="0"/>
        <v>6000</v>
      </c>
      <c r="F35" s="81">
        <v>6000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2">
        <v>0</v>
      </c>
      <c r="R35" s="24"/>
      <c r="S35" s="24"/>
      <c r="T35" s="2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37.5">
      <c r="A36" s="5"/>
      <c r="B36" s="78" t="s">
        <v>17</v>
      </c>
      <c r="C36" s="79" t="s">
        <v>119</v>
      </c>
      <c r="D36" s="80" t="s">
        <v>1</v>
      </c>
      <c r="E36" s="57">
        <f t="shared" si="0"/>
        <v>60000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60000</v>
      </c>
      <c r="M36" s="81">
        <v>0</v>
      </c>
      <c r="N36" s="81">
        <v>0</v>
      </c>
      <c r="O36" s="81">
        <v>0</v>
      </c>
      <c r="P36" s="81">
        <v>0</v>
      </c>
      <c r="Q36" s="82">
        <v>0</v>
      </c>
      <c r="R36" s="24"/>
      <c r="S36" s="24"/>
      <c r="T36" s="2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37.5">
      <c r="A37" s="5"/>
      <c r="B37" s="78" t="s">
        <v>17</v>
      </c>
      <c r="C37" s="79" t="s">
        <v>120</v>
      </c>
      <c r="D37" s="80" t="s">
        <v>1</v>
      </c>
      <c r="E37" s="57">
        <f t="shared" si="0"/>
        <v>810000</v>
      </c>
      <c r="F37" s="81">
        <v>3000</v>
      </c>
      <c r="G37" s="81">
        <v>30000</v>
      </c>
      <c r="H37" s="81">
        <v>55000</v>
      </c>
      <c r="I37" s="81">
        <v>108000</v>
      </c>
      <c r="J37" s="81">
        <v>66000</v>
      </c>
      <c r="K37" s="81">
        <v>118000</v>
      </c>
      <c r="L37" s="81">
        <v>110000</v>
      </c>
      <c r="M37" s="81">
        <v>104000</v>
      </c>
      <c r="N37" s="81">
        <v>60000</v>
      </c>
      <c r="O37" s="81">
        <v>80000</v>
      </c>
      <c r="P37" s="81">
        <v>60000</v>
      </c>
      <c r="Q37" s="82">
        <v>16000</v>
      </c>
      <c r="R37" s="24"/>
      <c r="S37" s="24"/>
      <c r="T37" s="2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37.5">
      <c r="A38" s="5"/>
      <c r="B38" s="78" t="s">
        <v>23</v>
      </c>
      <c r="C38" s="79" t="s">
        <v>121</v>
      </c>
      <c r="D38" s="80" t="s">
        <v>1</v>
      </c>
      <c r="E38" s="57">
        <f t="shared" si="0"/>
        <v>20000</v>
      </c>
      <c r="F38" s="81">
        <v>0</v>
      </c>
      <c r="G38" s="81">
        <v>0</v>
      </c>
      <c r="H38" s="81">
        <v>2000</v>
      </c>
      <c r="I38" s="81">
        <v>2000</v>
      </c>
      <c r="J38" s="81">
        <v>2000</v>
      </c>
      <c r="K38" s="81">
        <v>2000</v>
      </c>
      <c r="L38" s="81">
        <v>2000</v>
      </c>
      <c r="M38" s="81">
        <v>2000</v>
      </c>
      <c r="N38" s="81">
        <v>2000</v>
      </c>
      <c r="O38" s="81">
        <v>2000</v>
      </c>
      <c r="P38" s="81">
        <v>2000</v>
      </c>
      <c r="Q38" s="82">
        <v>2000</v>
      </c>
      <c r="R38" s="24"/>
      <c r="S38" s="24"/>
      <c r="T38" s="2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37.5">
      <c r="A39" s="5"/>
      <c r="B39" s="78" t="s">
        <v>23</v>
      </c>
      <c r="C39" s="79" t="s">
        <v>122</v>
      </c>
      <c r="D39" s="80" t="s">
        <v>1</v>
      </c>
      <c r="E39" s="57">
        <f t="shared" si="0"/>
        <v>1000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1000</v>
      </c>
      <c r="M39" s="81">
        <v>0</v>
      </c>
      <c r="N39" s="81">
        <v>0</v>
      </c>
      <c r="O39" s="81">
        <v>0</v>
      </c>
      <c r="P39" s="81">
        <v>0</v>
      </c>
      <c r="Q39" s="82">
        <v>0</v>
      </c>
      <c r="R39" s="24"/>
      <c r="S39" s="24"/>
      <c r="T39" s="2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56.25">
      <c r="A40" s="5"/>
      <c r="B40" s="78" t="s">
        <v>24</v>
      </c>
      <c r="C40" s="79" t="s">
        <v>123</v>
      </c>
      <c r="D40" s="80" t="s">
        <v>1</v>
      </c>
      <c r="E40" s="57">
        <f t="shared" si="0"/>
        <v>217000</v>
      </c>
      <c r="F40" s="81">
        <v>0</v>
      </c>
      <c r="G40" s="81">
        <v>3000</v>
      </c>
      <c r="H40" s="81">
        <v>47000</v>
      </c>
      <c r="I40" s="81">
        <v>0</v>
      </c>
      <c r="J40" s="81">
        <v>2000</v>
      </c>
      <c r="K40" s="81">
        <v>2000</v>
      </c>
      <c r="L40" s="81">
        <v>12000</v>
      </c>
      <c r="M40" s="81">
        <v>45000</v>
      </c>
      <c r="N40" s="81">
        <v>16000</v>
      </c>
      <c r="O40" s="81">
        <v>40000</v>
      </c>
      <c r="P40" s="81">
        <v>30000</v>
      </c>
      <c r="Q40" s="82">
        <v>20000</v>
      </c>
      <c r="R40" s="24"/>
      <c r="S40" s="24"/>
      <c r="T40" s="2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56.25">
      <c r="A41" s="5"/>
      <c r="B41" s="78" t="s">
        <v>24</v>
      </c>
      <c r="C41" s="79" t="s">
        <v>124</v>
      </c>
      <c r="D41" s="80" t="s">
        <v>1</v>
      </c>
      <c r="E41" s="57">
        <f t="shared" si="0"/>
        <v>280000</v>
      </c>
      <c r="F41" s="81">
        <v>0</v>
      </c>
      <c r="G41" s="81">
        <v>41000</v>
      </c>
      <c r="H41" s="81">
        <v>13000</v>
      </c>
      <c r="I41" s="81">
        <v>20000</v>
      </c>
      <c r="J41" s="81">
        <v>10000</v>
      </c>
      <c r="K41" s="81">
        <v>20000</v>
      </c>
      <c r="L41" s="81">
        <v>15000</v>
      </c>
      <c r="M41" s="81">
        <v>55000</v>
      </c>
      <c r="N41" s="81">
        <v>15000</v>
      </c>
      <c r="O41" s="81">
        <v>20000</v>
      </c>
      <c r="P41" s="81">
        <v>51000</v>
      </c>
      <c r="Q41" s="82">
        <v>20000</v>
      </c>
      <c r="R41" s="24"/>
      <c r="S41" s="24"/>
      <c r="T41" s="2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56.25">
      <c r="A42" s="5"/>
      <c r="B42" s="78" t="s">
        <v>24</v>
      </c>
      <c r="C42" s="79" t="s">
        <v>125</v>
      </c>
      <c r="D42" s="80" t="s">
        <v>1</v>
      </c>
      <c r="E42" s="57">
        <f t="shared" si="0"/>
        <v>430000</v>
      </c>
      <c r="F42" s="81">
        <v>0</v>
      </c>
      <c r="G42" s="81">
        <v>15000</v>
      </c>
      <c r="H42" s="81">
        <v>50000</v>
      </c>
      <c r="I42" s="81">
        <v>40000</v>
      </c>
      <c r="J42" s="81">
        <v>46000</v>
      </c>
      <c r="K42" s="81">
        <v>50000</v>
      </c>
      <c r="L42" s="81">
        <v>60000</v>
      </c>
      <c r="M42" s="81">
        <v>55000</v>
      </c>
      <c r="N42" s="81">
        <v>16000</v>
      </c>
      <c r="O42" s="81">
        <v>35000</v>
      </c>
      <c r="P42" s="81">
        <v>50000</v>
      </c>
      <c r="Q42" s="82">
        <v>13000</v>
      </c>
      <c r="R42" s="24"/>
      <c r="S42" s="24"/>
      <c r="T42" s="2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78" t="s">
        <v>25</v>
      </c>
      <c r="C43" s="79" t="s">
        <v>126</v>
      </c>
      <c r="D43" s="80" t="s">
        <v>1</v>
      </c>
      <c r="E43" s="57">
        <f t="shared" si="0"/>
        <v>160000</v>
      </c>
      <c r="F43" s="81">
        <v>11200</v>
      </c>
      <c r="G43" s="81">
        <v>11200</v>
      </c>
      <c r="H43" s="81">
        <v>11200</v>
      </c>
      <c r="I43" s="81">
        <v>11200</v>
      </c>
      <c r="J43" s="81">
        <v>11200</v>
      </c>
      <c r="K43" s="81">
        <v>11200</v>
      </c>
      <c r="L43" s="81">
        <v>11200</v>
      </c>
      <c r="M43" s="81">
        <v>11200</v>
      </c>
      <c r="N43" s="81">
        <v>11200</v>
      </c>
      <c r="O43" s="81">
        <v>11200</v>
      </c>
      <c r="P43" s="81">
        <v>37200</v>
      </c>
      <c r="Q43" s="82">
        <v>10800</v>
      </c>
      <c r="R43" s="24"/>
      <c r="S43" s="24"/>
      <c r="T43" s="2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78" t="s">
        <v>25</v>
      </c>
      <c r="C44" s="79" t="s">
        <v>127</v>
      </c>
      <c r="D44" s="80" t="s">
        <v>1</v>
      </c>
      <c r="E44" s="57">
        <f t="shared" si="0"/>
        <v>2600</v>
      </c>
      <c r="F44" s="81">
        <v>400</v>
      </c>
      <c r="G44" s="81">
        <v>400</v>
      </c>
      <c r="H44" s="81">
        <v>400</v>
      </c>
      <c r="I44" s="81">
        <v>400</v>
      </c>
      <c r="J44" s="81">
        <v>400</v>
      </c>
      <c r="K44" s="81">
        <v>400</v>
      </c>
      <c r="L44" s="81">
        <v>400</v>
      </c>
      <c r="M44" s="81">
        <v>300</v>
      </c>
      <c r="N44" s="81">
        <v>300</v>
      </c>
      <c r="O44" s="81">
        <v>300</v>
      </c>
      <c r="P44" s="81">
        <v>-1400</v>
      </c>
      <c r="Q44" s="82">
        <v>300</v>
      </c>
      <c r="R44" s="24"/>
      <c r="S44" s="24"/>
      <c r="T44" s="2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78" t="s">
        <v>25</v>
      </c>
      <c r="C45" s="79" t="s">
        <v>128</v>
      </c>
      <c r="D45" s="80" t="s">
        <v>1</v>
      </c>
      <c r="E45" s="57">
        <f t="shared" si="0"/>
        <v>348000</v>
      </c>
      <c r="F45" s="81">
        <v>26000</v>
      </c>
      <c r="G45" s="81">
        <v>26000</v>
      </c>
      <c r="H45" s="81">
        <v>26000</v>
      </c>
      <c r="I45" s="81">
        <v>26000</v>
      </c>
      <c r="J45" s="81">
        <v>26000</v>
      </c>
      <c r="K45" s="81">
        <v>26000</v>
      </c>
      <c r="L45" s="81">
        <v>26000</v>
      </c>
      <c r="M45" s="81">
        <v>26000</v>
      </c>
      <c r="N45" s="81">
        <v>26000</v>
      </c>
      <c r="O45" s="81">
        <v>26000</v>
      </c>
      <c r="P45" s="81">
        <v>66000</v>
      </c>
      <c r="Q45" s="82">
        <v>22000</v>
      </c>
      <c r="R45" s="24"/>
      <c r="S45" s="24"/>
      <c r="T45" s="2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37.5">
      <c r="A46" s="5"/>
      <c r="B46" s="78" t="s">
        <v>129</v>
      </c>
      <c r="C46" s="79" t="s">
        <v>130</v>
      </c>
      <c r="D46" s="80" t="s">
        <v>1</v>
      </c>
      <c r="E46" s="57">
        <f t="shared" si="0"/>
        <v>4000</v>
      </c>
      <c r="F46" s="81">
        <v>2000</v>
      </c>
      <c r="G46" s="81">
        <v>0</v>
      </c>
      <c r="H46" s="81">
        <v>1000</v>
      </c>
      <c r="I46" s="81">
        <v>0</v>
      </c>
      <c r="J46" s="81">
        <v>0</v>
      </c>
      <c r="K46" s="81">
        <v>0</v>
      </c>
      <c r="L46" s="81">
        <v>0</v>
      </c>
      <c r="M46" s="81">
        <v>1000</v>
      </c>
      <c r="N46" s="81">
        <v>0</v>
      </c>
      <c r="O46" s="81">
        <v>0</v>
      </c>
      <c r="P46" s="81">
        <v>0</v>
      </c>
      <c r="Q46" s="82">
        <v>0</v>
      </c>
      <c r="R46" s="24"/>
      <c r="S46" s="24"/>
      <c r="T46" s="2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56.25">
      <c r="A47" s="5"/>
      <c r="B47" s="78" t="s">
        <v>26</v>
      </c>
      <c r="C47" s="79" t="s">
        <v>131</v>
      </c>
      <c r="D47" s="80" t="s">
        <v>1</v>
      </c>
      <c r="E47" s="57">
        <f t="shared" si="0"/>
        <v>33000</v>
      </c>
      <c r="F47" s="81">
        <v>0</v>
      </c>
      <c r="G47" s="81">
        <v>5000</v>
      </c>
      <c r="H47" s="81">
        <v>5000</v>
      </c>
      <c r="I47" s="81">
        <v>0</v>
      </c>
      <c r="J47" s="81">
        <v>5000</v>
      </c>
      <c r="K47" s="81">
        <v>0</v>
      </c>
      <c r="L47" s="81">
        <v>8000</v>
      </c>
      <c r="M47" s="81">
        <v>5000</v>
      </c>
      <c r="N47" s="81">
        <v>0</v>
      </c>
      <c r="O47" s="81">
        <v>0</v>
      </c>
      <c r="P47" s="81">
        <v>0</v>
      </c>
      <c r="Q47" s="82">
        <v>5000</v>
      </c>
      <c r="R47" s="24"/>
      <c r="S47" s="24"/>
      <c r="T47" s="2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56.25">
      <c r="A48" s="5"/>
      <c r="B48" s="78" t="s">
        <v>26</v>
      </c>
      <c r="C48" s="79" t="s">
        <v>132</v>
      </c>
      <c r="D48" s="80" t="s">
        <v>1</v>
      </c>
      <c r="E48" s="57">
        <f t="shared" si="0"/>
        <v>6000</v>
      </c>
      <c r="F48" s="81">
        <v>0</v>
      </c>
      <c r="G48" s="81">
        <v>0</v>
      </c>
      <c r="H48" s="81">
        <v>2000</v>
      </c>
      <c r="I48" s="81">
        <v>0</v>
      </c>
      <c r="J48" s="81">
        <v>0</v>
      </c>
      <c r="K48" s="81">
        <v>0</v>
      </c>
      <c r="L48" s="81">
        <v>2000</v>
      </c>
      <c r="M48" s="81">
        <v>0</v>
      </c>
      <c r="N48" s="81">
        <v>0</v>
      </c>
      <c r="O48" s="81">
        <v>2000</v>
      </c>
      <c r="P48" s="81">
        <v>0</v>
      </c>
      <c r="Q48" s="82">
        <v>0</v>
      </c>
      <c r="R48" s="24"/>
      <c r="S48" s="24"/>
      <c r="T48" s="2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56.25">
      <c r="A49" s="5"/>
      <c r="B49" s="78" t="s">
        <v>26</v>
      </c>
      <c r="C49" s="79" t="s">
        <v>133</v>
      </c>
      <c r="D49" s="80" t="s">
        <v>1</v>
      </c>
      <c r="E49" s="57">
        <f t="shared" si="0"/>
        <v>153000</v>
      </c>
      <c r="F49" s="81">
        <v>0</v>
      </c>
      <c r="G49" s="81">
        <v>9000</v>
      </c>
      <c r="H49" s="81">
        <v>10000</v>
      </c>
      <c r="I49" s="81">
        <v>0</v>
      </c>
      <c r="J49" s="81">
        <v>2000</v>
      </c>
      <c r="K49" s="81">
        <v>11000</v>
      </c>
      <c r="L49" s="81">
        <v>10000</v>
      </c>
      <c r="M49" s="81">
        <v>10000</v>
      </c>
      <c r="N49" s="81">
        <v>50000</v>
      </c>
      <c r="O49" s="81">
        <v>1000</v>
      </c>
      <c r="P49" s="81">
        <v>50000</v>
      </c>
      <c r="Q49" s="82">
        <v>0</v>
      </c>
      <c r="R49" s="24"/>
      <c r="S49" s="24"/>
      <c r="T49" s="2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56.25">
      <c r="A50" s="5"/>
      <c r="B50" s="78" t="s">
        <v>26</v>
      </c>
      <c r="C50" s="79" t="s">
        <v>134</v>
      </c>
      <c r="D50" s="80" t="s">
        <v>1</v>
      </c>
      <c r="E50" s="57">
        <f t="shared" si="0"/>
        <v>2158000</v>
      </c>
      <c r="F50" s="81">
        <v>131000</v>
      </c>
      <c r="G50" s="81">
        <v>114000</v>
      </c>
      <c r="H50" s="81">
        <v>253000</v>
      </c>
      <c r="I50" s="81">
        <v>232000</v>
      </c>
      <c r="J50" s="81">
        <v>217000</v>
      </c>
      <c r="K50" s="81">
        <v>215000</v>
      </c>
      <c r="L50" s="81">
        <v>297000</v>
      </c>
      <c r="M50" s="81">
        <v>236000</v>
      </c>
      <c r="N50" s="81">
        <v>162000</v>
      </c>
      <c r="O50" s="81">
        <v>176000</v>
      </c>
      <c r="P50" s="81">
        <v>108000</v>
      </c>
      <c r="Q50" s="82">
        <v>17000</v>
      </c>
      <c r="R50" s="24"/>
      <c r="S50" s="24"/>
      <c r="T50" s="2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56.25">
      <c r="A51" s="5"/>
      <c r="B51" s="78" t="s">
        <v>26</v>
      </c>
      <c r="C51" s="79" t="s">
        <v>135</v>
      </c>
      <c r="D51" s="80" t="s">
        <v>1</v>
      </c>
      <c r="E51" s="57">
        <f t="shared" si="0"/>
        <v>756000</v>
      </c>
      <c r="F51" s="81">
        <v>28000</v>
      </c>
      <c r="G51" s="81">
        <v>73000</v>
      </c>
      <c r="H51" s="81">
        <v>39000</v>
      </c>
      <c r="I51" s="81">
        <v>45000</v>
      </c>
      <c r="J51" s="81">
        <v>44000</v>
      </c>
      <c r="K51" s="81">
        <v>50000</v>
      </c>
      <c r="L51" s="81">
        <v>105000</v>
      </c>
      <c r="M51" s="81">
        <v>111000</v>
      </c>
      <c r="N51" s="81">
        <v>105000</v>
      </c>
      <c r="O51" s="81">
        <v>95000</v>
      </c>
      <c r="P51" s="81">
        <v>31000</v>
      </c>
      <c r="Q51" s="82">
        <v>30000</v>
      </c>
      <c r="R51" s="24"/>
      <c r="S51" s="24"/>
      <c r="T51" s="2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56.25">
      <c r="A52" s="5"/>
      <c r="B52" s="78" t="s">
        <v>136</v>
      </c>
      <c r="C52" s="79" t="s">
        <v>137</v>
      </c>
      <c r="D52" s="80" t="s">
        <v>1</v>
      </c>
      <c r="E52" s="57">
        <f t="shared" si="0"/>
        <v>82000</v>
      </c>
      <c r="F52" s="81">
        <v>0</v>
      </c>
      <c r="G52" s="81">
        <v>3000</v>
      </c>
      <c r="H52" s="81">
        <v>15000</v>
      </c>
      <c r="I52" s="81">
        <v>9000</v>
      </c>
      <c r="J52" s="81">
        <v>21000</v>
      </c>
      <c r="K52" s="81">
        <v>3000</v>
      </c>
      <c r="L52" s="81">
        <v>0</v>
      </c>
      <c r="M52" s="81">
        <v>28000</v>
      </c>
      <c r="N52" s="81">
        <v>0</v>
      </c>
      <c r="O52" s="81">
        <v>0</v>
      </c>
      <c r="P52" s="81">
        <v>3000</v>
      </c>
      <c r="Q52" s="82">
        <v>0</v>
      </c>
      <c r="R52" s="24"/>
      <c r="S52" s="24"/>
      <c r="T52" s="2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7.5">
      <c r="A53" s="5"/>
      <c r="B53" s="78" t="s">
        <v>138</v>
      </c>
      <c r="C53" s="79" t="s">
        <v>139</v>
      </c>
      <c r="D53" s="80" t="s">
        <v>1</v>
      </c>
      <c r="E53" s="57">
        <f t="shared" si="0"/>
        <v>8000</v>
      </c>
      <c r="F53" s="81">
        <v>0</v>
      </c>
      <c r="G53" s="81">
        <v>0</v>
      </c>
      <c r="H53" s="81">
        <v>0</v>
      </c>
      <c r="I53" s="81">
        <v>0</v>
      </c>
      <c r="J53" s="81">
        <v>8000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2">
        <v>0</v>
      </c>
      <c r="R53" s="24"/>
      <c r="S53" s="24"/>
      <c r="T53" s="2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93.75">
      <c r="A54" s="5"/>
      <c r="B54" s="78" t="s">
        <v>27</v>
      </c>
      <c r="C54" s="79" t="s">
        <v>140</v>
      </c>
      <c r="D54" s="80" t="s">
        <v>1</v>
      </c>
      <c r="E54" s="57">
        <f t="shared" si="0"/>
        <v>166000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10000</v>
      </c>
      <c r="M54" s="81">
        <v>0</v>
      </c>
      <c r="N54" s="81">
        <v>0</v>
      </c>
      <c r="O54" s="81">
        <v>1000</v>
      </c>
      <c r="P54" s="81">
        <v>155000</v>
      </c>
      <c r="Q54" s="82">
        <v>0</v>
      </c>
      <c r="R54" s="24"/>
      <c r="S54" s="24"/>
      <c r="T54" s="2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93.75">
      <c r="A55" s="5"/>
      <c r="B55" s="78" t="s">
        <v>27</v>
      </c>
      <c r="C55" s="79" t="s">
        <v>141</v>
      </c>
      <c r="D55" s="80" t="s">
        <v>1</v>
      </c>
      <c r="E55" s="57">
        <f t="shared" si="0"/>
        <v>172000</v>
      </c>
      <c r="F55" s="81">
        <v>0</v>
      </c>
      <c r="G55" s="81">
        <v>3000</v>
      </c>
      <c r="H55" s="81">
        <v>1000</v>
      </c>
      <c r="I55" s="81">
        <v>3000</v>
      </c>
      <c r="J55" s="81">
        <v>1000</v>
      </c>
      <c r="K55" s="81">
        <v>2000</v>
      </c>
      <c r="L55" s="81">
        <v>15000</v>
      </c>
      <c r="M55" s="81">
        <v>45000</v>
      </c>
      <c r="N55" s="81">
        <v>51000</v>
      </c>
      <c r="O55" s="81">
        <v>9000</v>
      </c>
      <c r="P55" s="81">
        <v>40000</v>
      </c>
      <c r="Q55" s="82">
        <v>2000</v>
      </c>
      <c r="R55" s="24"/>
      <c r="S55" s="24"/>
      <c r="T55" s="2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8.75">
      <c r="A56" s="5"/>
      <c r="B56" s="78" t="s">
        <v>28</v>
      </c>
      <c r="C56" s="79" t="s">
        <v>29</v>
      </c>
      <c r="D56" s="80" t="s">
        <v>1</v>
      </c>
      <c r="E56" s="57">
        <f t="shared" si="0"/>
        <v>11500000</v>
      </c>
      <c r="F56" s="81">
        <v>350000</v>
      </c>
      <c r="G56" s="81">
        <v>500000</v>
      </c>
      <c r="H56" s="81">
        <v>1500000</v>
      </c>
      <c r="I56" s="81">
        <v>1850000</v>
      </c>
      <c r="J56" s="81">
        <v>470000</v>
      </c>
      <c r="K56" s="81">
        <v>450000</v>
      </c>
      <c r="L56" s="81">
        <v>950000</v>
      </c>
      <c r="M56" s="81">
        <v>1800000</v>
      </c>
      <c r="N56" s="81">
        <v>750000</v>
      </c>
      <c r="O56" s="81">
        <v>1300000</v>
      </c>
      <c r="P56" s="81">
        <v>900000</v>
      </c>
      <c r="Q56" s="82">
        <v>680000</v>
      </c>
      <c r="R56" s="24"/>
      <c r="S56" s="24"/>
      <c r="T56" s="2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8.75">
      <c r="A57" s="5"/>
      <c r="B57" s="78" t="s">
        <v>28</v>
      </c>
      <c r="C57" s="79" t="s">
        <v>30</v>
      </c>
      <c r="D57" s="80" t="s">
        <v>1</v>
      </c>
      <c r="E57" s="57">
        <f t="shared" si="0"/>
        <v>405719000</v>
      </c>
      <c r="F57" s="81">
        <v>16400000</v>
      </c>
      <c r="G57" s="81">
        <v>29000000</v>
      </c>
      <c r="H57" s="81">
        <v>29100000</v>
      </c>
      <c r="I57" s="81">
        <v>28680000</v>
      </c>
      <c r="J57" s="81">
        <v>28500000</v>
      </c>
      <c r="K57" s="81">
        <v>32500000</v>
      </c>
      <c r="L57" s="81">
        <v>33800000</v>
      </c>
      <c r="M57" s="81">
        <v>35200000</v>
      </c>
      <c r="N57" s="81">
        <v>36000000</v>
      </c>
      <c r="O57" s="81">
        <v>34500000</v>
      </c>
      <c r="P57" s="81">
        <v>32500000</v>
      </c>
      <c r="Q57" s="82">
        <v>69539000</v>
      </c>
      <c r="R57" s="24"/>
      <c r="S57" s="24"/>
      <c r="T57" s="2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8.75">
      <c r="A58" s="5"/>
      <c r="B58" s="78" t="s">
        <v>28</v>
      </c>
      <c r="C58" s="79" t="s">
        <v>31</v>
      </c>
      <c r="D58" s="80" t="s">
        <v>1</v>
      </c>
      <c r="E58" s="57">
        <f t="shared" si="0"/>
        <v>4118000</v>
      </c>
      <c r="F58" s="81">
        <v>300000</v>
      </c>
      <c r="G58" s="81">
        <v>100000</v>
      </c>
      <c r="H58" s="81">
        <v>23000</v>
      </c>
      <c r="I58" s="81">
        <v>45000</v>
      </c>
      <c r="J58" s="81">
        <v>750000</v>
      </c>
      <c r="K58" s="81">
        <v>1000000</v>
      </c>
      <c r="L58" s="81">
        <v>1080000</v>
      </c>
      <c r="M58" s="81">
        <v>250000</v>
      </c>
      <c r="N58" s="81">
        <v>290000</v>
      </c>
      <c r="O58" s="81">
        <v>110000</v>
      </c>
      <c r="P58" s="81">
        <v>70000</v>
      </c>
      <c r="Q58" s="82">
        <v>100000</v>
      </c>
      <c r="R58" s="24"/>
      <c r="S58" s="24"/>
      <c r="T58" s="2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8.75">
      <c r="A59" s="5"/>
      <c r="B59" s="78" t="s">
        <v>28</v>
      </c>
      <c r="C59" s="79" t="s">
        <v>32</v>
      </c>
      <c r="D59" s="80" t="s">
        <v>1</v>
      </c>
      <c r="E59" s="57">
        <f t="shared" si="0"/>
        <v>4770000</v>
      </c>
      <c r="F59" s="81">
        <v>200000</v>
      </c>
      <c r="G59" s="81">
        <v>80000</v>
      </c>
      <c r="H59" s="81">
        <v>100000</v>
      </c>
      <c r="I59" s="81">
        <v>585000</v>
      </c>
      <c r="J59" s="81">
        <v>550000</v>
      </c>
      <c r="K59" s="81">
        <v>400000</v>
      </c>
      <c r="L59" s="81">
        <v>1900000</v>
      </c>
      <c r="M59" s="81">
        <v>240000</v>
      </c>
      <c r="N59" s="81">
        <v>280000</v>
      </c>
      <c r="O59" s="81">
        <v>100000</v>
      </c>
      <c r="P59" s="81">
        <v>135000</v>
      </c>
      <c r="Q59" s="82">
        <v>200000</v>
      </c>
      <c r="R59" s="24"/>
      <c r="S59" s="24"/>
      <c r="T59" s="2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8.75">
      <c r="A60" s="5"/>
      <c r="B60" s="78" t="s">
        <v>28</v>
      </c>
      <c r="C60" s="79" t="s">
        <v>33</v>
      </c>
      <c r="D60" s="80" t="s">
        <v>1</v>
      </c>
      <c r="E60" s="57">
        <f t="shared" si="0"/>
        <v>716000</v>
      </c>
      <c r="F60" s="81">
        <v>20000</v>
      </c>
      <c r="G60" s="81">
        <v>10000</v>
      </c>
      <c r="H60" s="81">
        <v>70000</v>
      </c>
      <c r="I60" s="81">
        <v>10000</v>
      </c>
      <c r="J60" s="81">
        <v>90000</v>
      </c>
      <c r="K60" s="81">
        <v>70000</v>
      </c>
      <c r="L60" s="81">
        <v>140000</v>
      </c>
      <c r="M60" s="81">
        <v>55000</v>
      </c>
      <c r="N60" s="81">
        <v>56000</v>
      </c>
      <c r="O60" s="81">
        <v>70000</v>
      </c>
      <c r="P60" s="81">
        <v>45000</v>
      </c>
      <c r="Q60" s="82">
        <v>80000</v>
      </c>
      <c r="R60" s="24"/>
      <c r="S60" s="24"/>
      <c r="T60" s="24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8.75">
      <c r="A61" s="5"/>
      <c r="B61" s="78" t="s">
        <v>28</v>
      </c>
      <c r="C61" s="79" t="s">
        <v>249</v>
      </c>
      <c r="D61" s="80" t="s">
        <v>1</v>
      </c>
      <c r="E61" s="57">
        <f t="shared" si="0"/>
        <v>15930000</v>
      </c>
      <c r="F61" s="81">
        <v>495000</v>
      </c>
      <c r="G61" s="81">
        <v>585000</v>
      </c>
      <c r="H61" s="81">
        <v>2340000</v>
      </c>
      <c r="I61" s="81">
        <v>3150000</v>
      </c>
      <c r="J61" s="81">
        <v>1530000</v>
      </c>
      <c r="K61" s="81">
        <v>630000</v>
      </c>
      <c r="L61" s="81">
        <v>2385000</v>
      </c>
      <c r="M61" s="81">
        <v>630000</v>
      </c>
      <c r="N61" s="81">
        <v>270000</v>
      </c>
      <c r="O61" s="81">
        <v>2700000</v>
      </c>
      <c r="P61" s="81">
        <v>360000</v>
      </c>
      <c r="Q61" s="82">
        <v>855000</v>
      </c>
      <c r="R61" s="24"/>
      <c r="S61" s="24"/>
      <c r="T61" s="24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8.75">
      <c r="A62" s="5"/>
      <c r="B62" s="78" t="s">
        <v>28</v>
      </c>
      <c r="C62" s="79" t="s">
        <v>250</v>
      </c>
      <c r="D62" s="80" t="s">
        <v>1</v>
      </c>
      <c r="E62" s="57">
        <f t="shared" si="0"/>
        <v>2770000</v>
      </c>
      <c r="F62" s="81">
        <v>55000</v>
      </c>
      <c r="G62" s="81">
        <v>65000</v>
      </c>
      <c r="H62" s="81">
        <v>260000</v>
      </c>
      <c r="I62" s="81">
        <v>350000</v>
      </c>
      <c r="J62" s="81">
        <v>170000</v>
      </c>
      <c r="K62" s="81">
        <v>70000</v>
      </c>
      <c r="L62" s="81">
        <v>265000</v>
      </c>
      <c r="M62" s="81">
        <v>470000</v>
      </c>
      <c r="N62" s="81">
        <v>680000</v>
      </c>
      <c r="O62" s="81">
        <v>300000</v>
      </c>
      <c r="P62" s="81">
        <v>40000</v>
      </c>
      <c r="Q62" s="82">
        <v>45000</v>
      </c>
      <c r="R62" s="24"/>
      <c r="S62" s="24"/>
      <c r="T62" s="24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8.75">
      <c r="A63" s="5"/>
      <c r="B63" s="78" t="s">
        <v>28</v>
      </c>
      <c r="C63" s="79" t="s">
        <v>34</v>
      </c>
      <c r="D63" s="80" t="s">
        <v>1</v>
      </c>
      <c r="E63" s="57">
        <f t="shared" si="0"/>
        <v>105000000</v>
      </c>
      <c r="F63" s="81">
        <v>17100000</v>
      </c>
      <c r="G63" s="81">
        <v>2150000</v>
      </c>
      <c r="H63" s="81">
        <v>2350000</v>
      </c>
      <c r="I63" s="81">
        <v>20000000</v>
      </c>
      <c r="J63" s="81">
        <v>2800000</v>
      </c>
      <c r="K63" s="81">
        <v>2800000</v>
      </c>
      <c r="L63" s="81">
        <v>23100000</v>
      </c>
      <c r="M63" s="81">
        <v>3800000</v>
      </c>
      <c r="N63" s="81">
        <v>500000</v>
      </c>
      <c r="O63" s="81">
        <v>22000000</v>
      </c>
      <c r="P63" s="81">
        <v>3000000</v>
      </c>
      <c r="Q63" s="82">
        <v>5400000</v>
      </c>
      <c r="R63" s="24"/>
      <c r="S63" s="24"/>
      <c r="T63" s="2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8.75">
      <c r="A64" s="5"/>
      <c r="B64" s="78" t="s">
        <v>28</v>
      </c>
      <c r="C64" s="79" t="s">
        <v>35</v>
      </c>
      <c r="D64" s="80" t="s">
        <v>1</v>
      </c>
      <c r="E64" s="57">
        <f t="shared" si="0"/>
        <v>11000000</v>
      </c>
      <c r="F64" s="81">
        <v>70000</v>
      </c>
      <c r="G64" s="81">
        <v>360000</v>
      </c>
      <c r="H64" s="81">
        <v>1710000</v>
      </c>
      <c r="I64" s="81">
        <v>665000</v>
      </c>
      <c r="J64" s="81">
        <v>160000</v>
      </c>
      <c r="K64" s="81">
        <v>50000</v>
      </c>
      <c r="L64" s="81">
        <v>165000</v>
      </c>
      <c r="M64" s="81">
        <v>6600000</v>
      </c>
      <c r="N64" s="81">
        <v>560000</v>
      </c>
      <c r="O64" s="81">
        <v>55000</v>
      </c>
      <c r="P64" s="81">
        <v>60000</v>
      </c>
      <c r="Q64" s="82">
        <v>545000</v>
      </c>
      <c r="R64" s="24"/>
      <c r="S64" s="24"/>
      <c r="T64" s="2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8.75">
      <c r="A65" s="5"/>
      <c r="B65" s="78" t="s">
        <v>28</v>
      </c>
      <c r="C65" s="79" t="s">
        <v>36</v>
      </c>
      <c r="D65" s="80" t="s">
        <v>1</v>
      </c>
      <c r="E65" s="57">
        <f t="shared" si="0"/>
        <v>250000</v>
      </c>
      <c r="F65" s="81">
        <v>33000</v>
      </c>
      <c r="G65" s="81">
        <v>0</v>
      </c>
      <c r="H65" s="81">
        <v>0</v>
      </c>
      <c r="I65" s="81">
        <v>33000</v>
      </c>
      <c r="J65" s="81">
        <v>0</v>
      </c>
      <c r="K65" s="81">
        <v>20000</v>
      </c>
      <c r="L65" s="81">
        <v>16000</v>
      </c>
      <c r="M65" s="81">
        <v>21000</v>
      </c>
      <c r="N65" s="81">
        <v>16000</v>
      </c>
      <c r="O65" s="81">
        <v>11000</v>
      </c>
      <c r="P65" s="81">
        <v>40000</v>
      </c>
      <c r="Q65" s="82">
        <v>60000</v>
      </c>
      <c r="R65" s="24"/>
      <c r="S65" s="24"/>
      <c r="T65" s="2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8.75">
      <c r="A66" s="5"/>
      <c r="B66" s="78" t="s">
        <v>28</v>
      </c>
      <c r="C66" s="79" t="s">
        <v>37</v>
      </c>
      <c r="D66" s="80" t="s">
        <v>1</v>
      </c>
      <c r="E66" s="57">
        <f t="shared" si="0"/>
        <v>12240000</v>
      </c>
      <c r="F66" s="81">
        <v>400000</v>
      </c>
      <c r="G66" s="81">
        <v>600000</v>
      </c>
      <c r="H66" s="81">
        <v>800000</v>
      </c>
      <c r="I66" s="81">
        <v>1000000</v>
      </c>
      <c r="J66" s="81">
        <v>700000</v>
      </c>
      <c r="K66" s="81">
        <v>1100000</v>
      </c>
      <c r="L66" s="81">
        <v>1500000</v>
      </c>
      <c r="M66" s="81">
        <v>1300000</v>
      </c>
      <c r="N66" s="81">
        <v>1140000</v>
      </c>
      <c r="O66" s="81">
        <v>1100000</v>
      </c>
      <c r="P66" s="81">
        <v>1300000</v>
      </c>
      <c r="Q66" s="82">
        <v>1300000</v>
      </c>
      <c r="R66" s="24"/>
      <c r="S66" s="24"/>
      <c r="T66" s="24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8.75">
      <c r="A67" s="5"/>
      <c r="B67" s="78" t="s">
        <v>28</v>
      </c>
      <c r="C67" s="79" t="s">
        <v>174</v>
      </c>
      <c r="D67" s="80" t="s">
        <v>1</v>
      </c>
      <c r="E67" s="57">
        <f t="shared" si="0"/>
        <v>60000</v>
      </c>
      <c r="F67" s="81">
        <v>5000</v>
      </c>
      <c r="G67" s="81">
        <v>5000</v>
      </c>
      <c r="H67" s="81">
        <v>5000</v>
      </c>
      <c r="I67" s="81">
        <v>5000</v>
      </c>
      <c r="J67" s="81">
        <v>5000</v>
      </c>
      <c r="K67" s="81">
        <v>5000</v>
      </c>
      <c r="L67" s="81">
        <v>5000</v>
      </c>
      <c r="M67" s="81">
        <v>5000</v>
      </c>
      <c r="N67" s="81">
        <v>5000</v>
      </c>
      <c r="O67" s="81">
        <v>5000</v>
      </c>
      <c r="P67" s="81">
        <v>5000</v>
      </c>
      <c r="Q67" s="82">
        <v>5000</v>
      </c>
      <c r="R67" s="24"/>
      <c r="S67" s="24"/>
      <c r="T67" s="24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8.75">
      <c r="A68" s="5"/>
      <c r="B68" s="78" t="s">
        <v>28</v>
      </c>
      <c r="C68" s="79" t="s">
        <v>142</v>
      </c>
      <c r="D68" s="80" t="s">
        <v>1</v>
      </c>
      <c r="E68" s="57">
        <f t="shared" si="0"/>
        <v>205000</v>
      </c>
      <c r="F68" s="81">
        <v>6000</v>
      </c>
      <c r="G68" s="81">
        <v>3000</v>
      </c>
      <c r="H68" s="81">
        <v>10000</v>
      </c>
      <c r="I68" s="81">
        <v>11000</v>
      </c>
      <c r="J68" s="81">
        <v>15000</v>
      </c>
      <c r="K68" s="81">
        <v>14000</v>
      </c>
      <c r="L68" s="81">
        <v>16000</v>
      </c>
      <c r="M68" s="81">
        <v>15000</v>
      </c>
      <c r="N68" s="81">
        <v>15000</v>
      </c>
      <c r="O68" s="81">
        <v>45000</v>
      </c>
      <c r="P68" s="81">
        <v>30000</v>
      </c>
      <c r="Q68" s="82">
        <v>25000</v>
      </c>
      <c r="R68" s="24"/>
      <c r="S68" s="24"/>
      <c r="T68" s="24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8.75">
      <c r="A69" s="5"/>
      <c r="B69" s="78" t="s">
        <v>28</v>
      </c>
      <c r="C69" s="79" t="s">
        <v>143</v>
      </c>
      <c r="D69" s="80" t="s">
        <v>1</v>
      </c>
      <c r="E69" s="57">
        <f t="shared" si="0"/>
        <v>65000</v>
      </c>
      <c r="F69" s="81">
        <v>4000</v>
      </c>
      <c r="G69" s="81">
        <v>8000</v>
      </c>
      <c r="H69" s="81">
        <v>8000</v>
      </c>
      <c r="I69" s="81">
        <v>5000</v>
      </c>
      <c r="J69" s="81">
        <v>5000</v>
      </c>
      <c r="K69" s="81">
        <v>5000</v>
      </c>
      <c r="L69" s="81">
        <v>5000</v>
      </c>
      <c r="M69" s="81">
        <v>6000</v>
      </c>
      <c r="N69" s="81">
        <v>5000</v>
      </c>
      <c r="O69" s="81">
        <v>5000</v>
      </c>
      <c r="P69" s="81">
        <v>5000</v>
      </c>
      <c r="Q69" s="82">
        <v>4000</v>
      </c>
      <c r="R69" s="24"/>
      <c r="S69" s="24"/>
      <c r="T69" s="2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8.75">
      <c r="A70" s="5"/>
      <c r="B70" s="78" t="s">
        <v>28</v>
      </c>
      <c r="C70" s="79" t="s">
        <v>144</v>
      </c>
      <c r="D70" s="80" t="s">
        <v>1</v>
      </c>
      <c r="E70" s="57">
        <f t="shared" si="0"/>
        <v>327000</v>
      </c>
      <c r="F70" s="81">
        <v>3000</v>
      </c>
      <c r="G70" s="81">
        <v>6000</v>
      </c>
      <c r="H70" s="81">
        <v>19000</v>
      </c>
      <c r="I70" s="81">
        <v>38000</v>
      </c>
      <c r="J70" s="81">
        <v>15000</v>
      </c>
      <c r="K70" s="81">
        <v>15000</v>
      </c>
      <c r="L70" s="81">
        <v>52000</v>
      </c>
      <c r="M70" s="81">
        <v>24000</v>
      </c>
      <c r="N70" s="81">
        <v>96000</v>
      </c>
      <c r="O70" s="81">
        <v>18000</v>
      </c>
      <c r="P70" s="81">
        <v>30000</v>
      </c>
      <c r="Q70" s="82">
        <v>11000</v>
      </c>
      <c r="R70" s="24"/>
      <c r="S70" s="24"/>
      <c r="T70" s="24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8.75">
      <c r="A71" s="5"/>
      <c r="B71" s="78" t="s">
        <v>28</v>
      </c>
      <c r="C71" s="79" t="s">
        <v>145</v>
      </c>
      <c r="D71" s="80" t="s">
        <v>1</v>
      </c>
      <c r="E71" s="57">
        <f t="shared" si="0"/>
        <v>67000</v>
      </c>
      <c r="F71" s="81">
        <v>5000</v>
      </c>
      <c r="G71" s="81">
        <v>5000</v>
      </c>
      <c r="H71" s="81">
        <v>6000</v>
      </c>
      <c r="I71" s="81">
        <v>6000</v>
      </c>
      <c r="J71" s="81">
        <v>6000</v>
      </c>
      <c r="K71" s="81">
        <v>6000</v>
      </c>
      <c r="L71" s="81">
        <v>6000</v>
      </c>
      <c r="M71" s="81">
        <v>6000</v>
      </c>
      <c r="N71" s="81">
        <v>5000</v>
      </c>
      <c r="O71" s="81">
        <v>6000</v>
      </c>
      <c r="P71" s="81">
        <v>5000</v>
      </c>
      <c r="Q71" s="82">
        <v>5000</v>
      </c>
      <c r="R71" s="24"/>
      <c r="S71" s="24"/>
      <c r="T71" s="24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8.75">
      <c r="A72" s="5"/>
      <c r="B72" s="78" t="s">
        <v>28</v>
      </c>
      <c r="C72" s="79" t="s">
        <v>146</v>
      </c>
      <c r="D72" s="80" t="s">
        <v>1</v>
      </c>
      <c r="E72" s="57">
        <f t="shared" si="0"/>
        <v>20000</v>
      </c>
      <c r="F72" s="81">
        <v>1000</v>
      </c>
      <c r="G72" s="81">
        <v>1000</v>
      </c>
      <c r="H72" s="81">
        <v>2000</v>
      </c>
      <c r="I72" s="81">
        <v>1000</v>
      </c>
      <c r="J72" s="81">
        <v>2000</v>
      </c>
      <c r="K72" s="81">
        <v>1000</v>
      </c>
      <c r="L72" s="81">
        <v>2000</v>
      </c>
      <c r="M72" s="81">
        <v>2000</v>
      </c>
      <c r="N72" s="81">
        <v>2000</v>
      </c>
      <c r="O72" s="81">
        <v>2000</v>
      </c>
      <c r="P72" s="81">
        <v>3000</v>
      </c>
      <c r="Q72" s="82">
        <v>1000</v>
      </c>
      <c r="R72" s="24"/>
      <c r="S72" s="24"/>
      <c r="T72" s="24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7.5">
      <c r="A73" s="5"/>
      <c r="B73" s="78" t="s">
        <v>38</v>
      </c>
      <c r="C73" s="79" t="s">
        <v>251</v>
      </c>
      <c r="D73" s="80" t="s">
        <v>1</v>
      </c>
      <c r="E73" s="57">
        <f t="shared" si="0"/>
        <v>3000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2000</v>
      </c>
      <c r="O73" s="81">
        <v>1000</v>
      </c>
      <c r="P73" s="81">
        <v>0</v>
      </c>
      <c r="Q73" s="82">
        <v>0</v>
      </c>
      <c r="R73" s="24"/>
      <c r="S73" s="24"/>
      <c r="T73" s="2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7.5">
      <c r="A74" s="5"/>
      <c r="B74" s="78" t="s">
        <v>38</v>
      </c>
      <c r="C74" s="79" t="s">
        <v>252</v>
      </c>
      <c r="D74" s="80" t="s">
        <v>1</v>
      </c>
      <c r="E74" s="57">
        <f t="shared" si="0"/>
        <v>35000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31000</v>
      </c>
      <c r="O74" s="81">
        <v>2000</v>
      </c>
      <c r="P74" s="81">
        <v>2000</v>
      </c>
      <c r="Q74" s="82">
        <v>0</v>
      </c>
      <c r="R74" s="24"/>
      <c r="S74" s="24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7.5">
      <c r="A75" s="5"/>
      <c r="B75" s="78" t="s">
        <v>38</v>
      </c>
      <c r="C75" s="79" t="s">
        <v>147</v>
      </c>
      <c r="D75" s="80" t="s">
        <v>1</v>
      </c>
      <c r="E75" s="57">
        <f t="shared" si="0"/>
        <v>360000</v>
      </c>
      <c r="F75" s="81">
        <v>51000</v>
      </c>
      <c r="G75" s="81">
        <v>25000</v>
      </c>
      <c r="H75" s="81">
        <v>9000</v>
      </c>
      <c r="I75" s="81">
        <v>10000</v>
      </c>
      <c r="J75" s="81">
        <v>25000</v>
      </c>
      <c r="K75" s="81">
        <v>41000</v>
      </c>
      <c r="L75" s="81">
        <v>35000</v>
      </c>
      <c r="M75" s="81">
        <v>36000</v>
      </c>
      <c r="N75" s="81">
        <v>37000</v>
      </c>
      <c r="O75" s="81">
        <v>21000</v>
      </c>
      <c r="P75" s="81">
        <v>25000</v>
      </c>
      <c r="Q75" s="82">
        <v>45000</v>
      </c>
      <c r="R75" s="24"/>
      <c r="S75" s="24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7.5">
      <c r="A76" s="5"/>
      <c r="B76" s="78" t="s">
        <v>38</v>
      </c>
      <c r="C76" s="79" t="s">
        <v>148</v>
      </c>
      <c r="D76" s="80" t="s">
        <v>1</v>
      </c>
      <c r="E76" s="57">
        <f t="shared" si="0"/>
        <v>863000</v>
      </c>
      <c r="F76" s="81">
        <v>20000</v>
      </c>
      <c r="G76" s="81">
        <v>40000</v>
      </c>
      <c r="H76" s="81">
        <v>40000</v>
      </c>
      <c r="I76" s="81">
        <v>68000</v>
      </c>
      <c r="J76" s="81">
        <v>50000</v>
      </c>
      <c r="K76" s="81">
        <v>70000</v>
      </c>
      <c r="L76" s="81">
        <v>100000</v>
      </c>
      <c r="M76" s="81">
        <v>100000</v>
      </c>
      <c r="N76" s="81">
        <v>100000</v>
      </c>
      <c r="O76" s="81">
        <v>100000</v>
      </c>
      <c r="P76" s="81">
        <v>150000</v>
      </c>
      <c r="Q76" s="82">
        <v>25000</v>
      </c>
      <c r="R76" s="24"/>
      <c r="S76" s="24"/>
      <c r="T76" s="24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7.5">
      <c r="A77" s="5"/>
      <c r="B77" s="78" t="s">
        <v>38</v>
      </c>
      <c r="C77" s="79" t="s">
        <v>149</v>
      </c>
      <c r="D77" s="80" t="s">
        <v>1</v>
      </c>
      <c r="E77" s="57">
        <f t="shared" si="0"/>
        <v>107000</v>
      </c>
      <c r="F77" s="81">
        <v>0</v>
      </c>
      <c r="G77" s="81">
        <v>4000</v>
      </c>
      <c r="H77" s="81">
        <v>5000</v>
      </c>
      <c r="I77" s="81">
        <v>15000</v>
      </c>
      <c r="J77" s="81">
        <v>15000</v>
      </c>
      <c r="K77" s="81">
        <v>15000</v>
      </c>
      <c r="L77" s="81">
        <v>5000</v>
      </c>
      <c r="M77" s="81">
        <v>5000</v>
      </c>
      <c r="N77" s="81">
        <v>14000</v>
      </c>
      <c r="O77" s="81">
        <v>10000</v>
      </c>
      <c r="P77" s="81">
        <v>12000</v>
      </c>
      <c r="Q77" s="82">
        <v>7000</v>
      </c>
      <c r="R77" s="24"/>
      <c r="S77" s="24"/>
      <c r="T77" s="24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7.5">
      <c r="A78" s="5"/>
      <c r="B78" s="78" t="s">
        <v>38</v>
      </c>
      <c r="C78" s="79" t="s">
        <v>150</v>
      </c>
      <c r="D78" s="80" t="s">
        <v>1</v>
      </c>
      <c r="E78" s="57">
        <f t="shared" si="0"/>
        <v>285000</v>
      </c>
      <c r="F78" s="81">
        <v>19000</v>
      </c>
      <c r="G78" s="81">
        <v>24000</v>
      </c>
      <c r="H78" s="81">
        <v>20000</v>
      </c>
      <c r="I78" s="81">
        <v>20000</v>
      </c>
      <c r="J78" s="81">
        <v>33000</v>
      </c>
      <c r="K78" s="81">
        <v>29000</v>
      </c>
      <c r="L78" s="81">
        <v>38000</v>
      </c>
      <c r="M78" s="81">
        <v>19000</v>
      </c>
      <c r="N78" s="81">
        <v>25000</v>
      </c>
      <c r="O78" s="81">
        <v>19000</v>
      </c>
      <c r="P78" s="81">
        <v>19000</v>
      </c>
      <c r="Q78" s="82">
        <v>20000</v>
      </c>
      <c r="R78" s="24"/>
      <c r="S78" s="24"/>
      <c r="T78" s="24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37.5">
      <c r="A79" s="5"/>
      <c r="B79" s="78" t="s">
        <v>38</v>
      </c>
      <c r="C79" s="79" t="s">
        <v>151</v>
      </c>
      <c r="D79" s="80" t="s">
        <v>1</v>
      </c>
      <c r="E79" s="57">
        <f t="shared" si="0"/>
        <v>920000</v>
      </c>
      <c r="F79" s="81">
        <v>39000</v>
      </c>
      <c r="G79" s="81">
        <v>97000</v>
      </c>
      <c r="H79" s="81">
        <v>90000</v>
      </c>
      <c r="I79" s="81">
        <v>87000</v>
      </c>
      <c r="J79" s="81">
        <v>86000</v>
      </c>
      <c r="K79" s="81">
        <v>106000</v>
      </c>
      <c r="L79" s="81">
        <v>85000</v>
      </c>
      <c r="M79" s="81">
        <v>79000</v>
      </c>
      <c r="N79" s="81">
        <v>60000</v>
      </c>
      <c r="O79" s="81">
        <v>67000</v>
      </c>
      <c r="P79" s="81">
        <v>51000</v>
      </c>
      <c r="Q79" s="82">
        <v>73000</v>
      </c>
      <c r="R79" s="24"/>
      <c r="S79" s="24"/>
      <c r="T79" s="2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37.5">
      <c r="A80" s="5"/>
      <c r="B80" s="78" t="s">
        <v>38</v>
      </c>
      <c r="C80" s="79" t="s">
        <v>152</v>
      </c>
      <c r="D80" s="80" t="s">
        <v>1</v>
      </c>
      <c r="E80" s="57">
        <f t="shared" si="0"/>
        <v>3063000</v>
      </c>
      <c r="F80" s="81">
        <v>180000</v>
      </c>
      <c r="G80" s="81">
        <v>175000</v>
      </c>
      <c r="H80" s="81">
        <v>227000</v>
      </c>
      <c r="I80" s="81">
        <v>308000</v>
      </c>
      <c r="J80" s="81">
        <v>186000</v>
      </c>
      <c r="K80" s="81">
        <v>225000</v>
      </c>
      <c r="L80" s="81">
        <v>261000</v>
      </c>
      <c r="M80" s="81">
        <v>395000</v>
      </c>
      <c r="N80" s="81">
        <v>290000</v>
      </c>
      <c r="O80" s="81">
        <v>254000</v>
      </c>
      <c r="P80" s="81">
        <v>292000</v>
      </c>
      <c r="Q80" s="82">
        <v>270000</v>
      </c>
      <c r="R80" s="24"/>
      <c r="S80" s="24"/>
      <c r="T80" s="2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8.75">
      <c r="A81" s="5"/>
      <c r="B81" s="78" t="s">
        <v>247</v>
      </c>
      <c r="C81" s="79" t="s">
        <v>253</v>
      </c>
      <c r="D81" s="80" t="s">
        <v>1</v>
      </c>
      <c r="E81" s="57">
        <f t="shared" si="0"/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2000</v>
      </c>
      <c r="N81" s="81">
        <v>-2000</v>
      </c>
      <c r="O81" s="81">
        <v>0</v>
      </c>
      <c r="P81" s="81">
        <v>0</v>
      </c>
      <c r="Q81" s="82">
        <v>0</v>
      </c>
      <c r="R81" s="24"/>
      <c r="S81" s="24"/>
      <c r="T81" s="24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8.75">
      <c r="A82" s="5"/>
      <c r="B82" s="78" t="s">
        <v>247</v>
      </c>
      <c r="C82" s="79" t="s">
        <v>254</v>
      </c>
      <c r="D82" s="80" t="s">
        <v>1</v>
      </c>
      <c r="E82" s="57">
        <f t="shared" si="0"/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29000</v>
      </c>
      <c r="N82" s="81">
        <v>-29000</v>
      </c>
      <c r="O82" s="81">
        <v>0</v>
      </c>
      <c r="P82" s="81">
        <v>0</v>
      </c>
      <c r="Q82" s="82">
        <v>0</v>
      </c>
      <c r="R82" s="24"/>
      <c r="S82" s="24"/>
      <c r="T82" s="24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56.25">
      <c r="A83" s="5"/>
      <c r="B83" s="78" t="s">
        <v>39</v>
      </c>
      <c r="C83" s="79" t="s">
        <v>175</v>
      </c>
      <c r="D83" s="80" t="s">
        <v>1</v>
      </c>
      <c r="E83" s="57">
        <f t="shared" si="0"/>
        <v>8195000</v>
      </c>
      <c r="F83" s="81">
        <v>320000</v>
      </c>
      <c r="G83" s="81">
        <v>572000</v>
      </c>
      <c r="H83" s="81">
        <v>612000</v>
      </c>
      <c r="I83" s="81">
        <v>627000</v>
      </c>
      <c r="J83" s="81">
        <v>620000</v>
      </c>
      <c r="K83" s="81">
        <v>646000</v>
      </c>
      <c r="L83" s="81">
        <v>800000</v>
      </c>
      <c r="M83" s="81">
        <v>920000</v>
      </c>
      <c r="N83" s="81">
        <v>880000</v>
      </c>
      <c r="O83" s="81">
        <v>680000</v>
      </c>
      <c r="P83" s="81">
        <v>628000</v>
      </c>
      <c r="Q83" s="82">
        <v>890000</v>
      </c>
      <c r="R83" s="24"/>
      <c r="S83" s="24"/>
      <c r="T83" s="2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56.25">
      <c r="A84" s="5"/>
      <c r="B84" s="78" t="s">
        <v>39</v>
      </c>
      <c r="C84" s="79" t="s">
        <v>153</v>
      </c>
      <c r="D84" s="80" t="s">
        <v>1</v>
      </c>
      <c r="E84" s="57">
        <f t="shared" si="0"/>
        <v>1158000</v>
      </c>
      <c r="F84" s="81">
        <v>4000</v>
      </c>
      <c r="G84" s="81">
        <v>9000</v>
      </c>
      <c r="H84" s="81">
        <v>8000</v>
      </c>
      <c r="I84" s="81">
        <v>15000</v>
      </c>
      <c r="J84" s="81">
        <v>14000</v>
      </c>
      <c r="K84" s="81">
        <v>61000</v>
      </c>
      <c r="L84" s="81">
        <v>65000</v>
      </c>
      <c r="M84" s="81">
        <v>288000</v>
      </c>
      <c r="N84" s="81">
        <v>44000</v>
      </c>
      <c r="O84" s="81">
        <v>405000</v>
      </c>
      <c r="P84" s="81">
        <v>73000</v>
      </c>
      <c r="Q84" s="82">
        <v>172000</v>
      </c>
      <c r="R84" s="24"/>
      <c r="S84" s="24"/>
      <c r="T84" s="2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7.5">
      <c r="A85" s="5"/>
      <c r="B85" s="78" t="s">
        <v>154</v>
      </c>
      <c r="C85" s="79" t="s">
        <v>155</v>
      </c>
      <c r="D85" s="80" t="s">
        <v>1</v>
      </c>
      <c r="E85" s="57">
        <f t="shared" si="0"/>
        <v>1175000</v>
      </c>
      <c r="F85" s="81">
        <v>20000</v>
      </c>
      <c r="G85" s="81">
        <v>130000</v>
      </c>
      <c r="H85" s="81">
        <v>116000</v>
      </c>
      <c r="I85" s="81">
        <v>126000</v>
      </c>
      <c r="J85" s="81">
        <v>98000</v>
      </c>
      <c r="K85" s="81">
        <v>93000</v>
      </c>
      <c r="L85" s="81">
        <v>103000</v>
      </c>
      <c r="M85" s="81">
        <v>91000</v>
      </c>
      <c r="N85" s="81">
        <v>105000</v>
      </c>
      <c r="O85" s="81">
        <v>110000</v>
      </c>
      <c r="P85" s="81">
        <v>108000</v>
      </c>
      <c r="Q85" s="82">
        <v>75000</v>
      </c>
      <c r="R85" s="24"/>
      <c r="S85" s="24"/>
      <c r="T85" s="2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7.5">
      <c r="A86" s="5"/>
      <c r="B86" s="78" t="s">
        <v>156</v>
      </c>
      <c r="C86" s="79" t="s">
        <v>157</v>
      </c>
      <c r="D86" s="80" t="s">
        <v>1</v>
      </c>
      <c r="E86" s="57">
        <f t="shared" si="0"/>
        <v>35000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15000</v>
      </c>
      <c r="L86" s="81">
        <v>0</v>
      </c>
      <c r="M86" s="81">
        <v>0</v>
      </c>
      <c r="N86" s="81">
        <v>0</v>
      </c>
      <c r="O86" s="81">
        <v>20000</v>
      </c>
      <c r="P86" s="81">
        <v>0</v>
      </c>
      <c r="Q86" s="82">
        <v>0</v>
      </c>
      <c r="R86" s="24"/>
      <c r="S86" s="24"/>
      <c r="T86" s="2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75">
      <c r="A87" s="5"/>
      <c r="B87" s="78" t="s">
        <v>158</v>
      </c>
      <c r="C87" s="79" t="s">
        <v>159</v>
      </c>
      <c r="D87" s="80" t="s">
        <v>1</v>
      </c>
      <c r="E87" s="57">
        <f t="shared" si="0"/>
        <v>28000</v>
      </c>
      <c r="F87" s="81">
        <v>0</v>
      </c>
      <c r="G87" s="81">
        <v>0</v>
      </c>
      <c r="H87" s="81">
        <v>7000</v>
      </c>
      <c r="I87" s="81">
        <v>0</v>
      </c>
      <c r="J87" s="81">
        <v>6500</v>
      </c>
      <c r="K87" s="81">
        <v>0</v>
      </c>
      <c r="L87" s="81">
        <v>0</v>
      </c>
      <c r="M87" s="81">
        <v>0</v>
      </c>
      <c r="N87" s="81">
        <v>0</v>
      </c>
      <c r="O87" s="81">
        <v>7000</v>
      </c>
      <c r="P87" s="81">
        <v>7500</v>
      </c>
      <c r="Q87" s="82">
        <v>0</v>
      </c>
      <c r="R87" s="24"/>
      <c r="S87" s="24"/>
      <c r="T87" s="2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56.25">
      <c r="A88" s="5"/>
      <c r="B88" s="78" t="s">
        <v>160</v>
      </c>
      <c r="C88" s="79" t="s">
        <v>161</v>
      </c>
      <c r="D88" s="80" t="s">
        <v>1</v>
      </c>
      <c r="E88" s="57">
        <f t="shared" si="0"/>
        <v>160000</v>
      </c>
      <c r="F88" s="81">
        <v>0</v>
      </c>
      <c r="G88" s="81">
        <v>22000</v>
      </c>
      <c r="H88" s="81">
        <v>17000</v>
      </c>
      <c r="I88" s="81">
        <v>18000</v>
      </c>
      <c r="J88" s="81">
        <v>20000</v>
      </c>
      <c r="K88" s="81">
        <v>10000</v>
      </c>
      <c r="L88" s="81">
        <v>11000</v>
      </c>
      <c r="M88" s="81">
        <v>20000</v>
      </c>
      <c r="N88" s="81">
        <v>20000</v>
      </c>
      <c r="O88" s="81">
        <v>10000</v>
      </c>
      <c r="P88" s="81">
        <v>10000</v>
      </c>
      <c r="Q88" s="82">
        <v>2000</v>
      </c>
      <c r="R88" s="24"/>
      <c r="S88" s="24"/>
      <c r="T88" s="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7.5">
      <c r="A89" s="5"/>
      <c r="B89" s="78" t="s">
        <v>162</v>
      </c>
      <c r="C89" s="79" t="s">
        <v>163</v>
      </c>
      <c r="D89" s="80" t="s">
        <v>1</v>
      </c>
      <c r="E89" s="57">
        <f t="shared" si="0"/>
        <v>357000</v>
      </c>
      <c r="F89" s="81">
        <v>18000</v>
      </c>
      <c r="G89" s="81">
        <v>25000</v>
      </c>
      <c r="H89" s="81">
        <v>34000</v>
      </c>
      <c r="I89" s="81">
        <v>28000</v>
      </c>
      <c r="J89" s="81">
        <v>25000</v>
      </c>
      <c r="K89" s="81">
        <v>25000</v>
      </c>
      <c r="L89" s="81">
        <v>38000</v>
      </c>
      <c r="M89" s="81">
        <v>32000</v>
      </c>
      <c r="N89" s="81">
        <v>57000</v>
      </c>
      <c r="O89" s="81">
        <v>31000</v>
      </c>
      <c r="P89" s="81">
        <v>21000</v>
      </c>
      <c r="Q89" s="82">
        <v>23000</v>
      </c>
      <c r="R89" s="24"/>
      <c r="S89" s="24"/>
      <c r="T89" s="2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37.5">
      <c r="A90" s="5"/>
      <c r="B90" s="78" t="s">
        <v>164</v>
      </c>
      <c r="C90" s="79" t="s">
        <v>165</v>
      </c>
      <c r="D90" s="80" t="s">
        <v>1</v>
      </c>
      <c r="E90" s="57">
        <f t="shared" si="0"/>
        <v>126000</v>
      </c>
      <c r="F90" s="81">
        <v>5000</v>
      </c>
      <c r="G90" s="81">
        <v>0</v>
      </c>
      <c r="H90" s="81">
        <v>0</v>
      </c>
      <c r="I90" s="81">
        <v>3000</v>
      </c>
      <c r="J90" s="81">
        <v>5000</v>
      </c>
      <c r="K90" s="81">
        <v>20000</v>
      </c>
      <c r="L90" s="81">
        <v>3000</v>
      </c>
      <c r="M90" s="81">
        <v>0</v>
      </c>
      <c r="N90" s="81">
        <v>52000</v>
      </c>
      <c r="O90" s="81">
        <v>38000</v>
      </c>
      <c r="P90" s="81">
        <v>0</v>
      </c>
      <c r="Q90" s="82">
        <v>0</v>
      </c>
      <c r="R90" s="24"/>
      <c r="S90" s="24"/>
      <c r="T90" s="2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56.25">
      <c r="A91" s="5"/>
      <c r="B91" s="78" t="s">
        <v>166</v>
      </c>
      <c r="C91" s="79" t="s">
        <v>167</v>
      </c>
      <c r="D91" s="80" t="s">
        <v>1</v>
      </c>
      <c r="E91" s="57">
        <f t="shared" si="0"/>
        <v>10000</v>
      </c>
      <c r="F91" s="81">
        <v>10000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2">
        <v>0</v>
      </c>
      <c r="R91" s="24"/>
      <c r="S91" s="24"/>
      <c r="T91" s="2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56.25">
      <c r="A92" s="5"/>
      <c r="B92" s="78" t="s">
        <v>166</v>
      </c>
      <c r="C92" s="79" t="s">
        <v>186</v>
      </c>
      <c r="D92" s="80" t="s">
        <v>1</v>
      </c>
      <c r="E92" s="57">
        <f t="shared" si="0"/>
        <v>21000</v>
      </c>
      <c r="F92" s="81">
        <v>0</v>
      </c>
      <c r="G92" s="81">
        <v>18000</v>
      </c>
      <c r="H92" s="81">
        <v>0</v>
      </c>
      <c r="I92" s="81">
        <v>0</v>
      </c>
      <c r="J92" s="81">
        <v>0</v>
      </c>
      <c r="K92" s="81">
        <v>0</v>
      </c>
      <c r="L92" s="81">
        <v>3000</v>
      </c>
      <c r="M92" s="81">
        <v>0</v>
      </c>
      <c r="N92" s="81">
        <v>0</v>
      </c>
      <c r="O92" s="81">
        <v>0</v>
      </c>
      <c r="P92" s="81">
        <v>0</v>
      </c>
      <c r="Q92" s="82">
        <v>0</v>
      </c>
      <c r="R92" s="24"/>
      <c r="S92" s="24"/>
      <c r="T92" s="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37.5">
      <c r="A93" s="5"/>
      <c r="B93" s="78" t="s">
        <v>2</v>
      </c>
      <c r="C93" s="79" t="s">
        <v>255</v>
      </c>
      <c r="D93" s="80" t="s">
        <v>1</v>
      </c>
      <c r="E93" s="57">
        <f t="shared" si="0"/>
        <v>80000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45000</v>
      </c>
      <c r="N93" s="81">
        <v>0</v>
      </c>
      <c r="O93" s="81">
        <v>35000</v>
      </c>
      <c r="P93" s="81">
        <v>0</v>
      </c>
      <c r="Q93" s="82">
        <v>0</v>
      </c>
      <c r="R93" s="24"/>
      <c r="S93" s="24"/>
      <c r="T93" s="2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37.5">
      <c r="A94" s="5"/>
      <c r="B94" s="78" t="s">
        <v>2</v>
      </c>
      <c r="C94" s="79" t="s">
        <v>256</v>
      </c>
      <c r="D94" s="80" t="s">
        <v>1</v>
      </c>
      <c r="E94" s="57">
        <f t="shared" si="0"/>
        <v>171000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171000</v>
      </c>
      <c r="N94" s="81">
        <v>0</v>
      </c>
      <c r="O94" s="81">
        <v>0</v>
      </c>
      <c r="P94" s="81">
        <v>0</v>
      </c>
      <c r="Q94" s="82">
        <v>0</v>
      </c>
      <c r="R94" s="24"/>
      <c r="S94" s="24"/>
      <c r="T94" s="2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37.5">
      <c r="A95" s="5"/>
      <c r="B95" s="78" t="s">
        <v>2</v>
      </c>
      <c r="C95" s="79" t="s">
        <v>176</v>
      </c>
      <c r="D95" s="80" t="s">
        <v>1</v>
      </c>
      <c r="E95" s="57">
        <f t="shared" si="0"/>
        <v>1580000</v>
      </c>
      <c r="F95" s="81">
        <v>7000</v>
      </c>
      <c r="G95" s="81">
        <v>8000</v>
      </c>
      <c r="H95" s="81">
        <v>5000</v>
      </c>
      <c r="I95" s="81">
        <v>5000</v>
      </c>
      <c r="J95" s="81">
        <v>3000</v>
      </c>
      <c r="K95" s="81">
        <v>5000</v>
      </c>
      <c r="L95" s="81">
        <v>5000</v>
      </c>
      <c r="M95" s="81">
        <v>1519000</v>
      </c>
      <c r="N95" s="81">
        <v>5000</v>
      </c>
      <c r="O95" s="81">
        <v>5000</v>
      </c>
      <c r="P95" s="81">
        <v>7000</v>
      </c>
      <c r="Q95" s="82">
        <v>6000</v>
      </c>
      <c r="R95" s="24"/>
      <c r="S95" s="24"/>
      <c r="T95" s="2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37.5">
      <c r="A96" s="5"/>
      <c r="B96" s="78" t="s">
        <v>2</v>
      </c>
      <c r="C96" s="79" t="s">
        <v>168</v>
      </c>
      <c r="D96" s="80" t="s">
        <v>1</v>
      </c>
      <c r="E96" s="57">
        <f aca="true" t="shared" si="1" ref="E96:E152">SUM(F96:Q96)</f>
        <v>160000</v>
      </c>
      <c r="F96" s="81">
        <v>0</v>
      </c>
      <c r="G96" s="81">
        <v>10000</v>
      </c>
      <c r="H96" s="81">
        <v>15000</v>
      </c>
      <c r="I96" s="81">
        <v>15000</v>
      </c>
      <c r="J96" s="81">
        <v>15000</v>
      </c>
      <c r="K96" s="81">
        <v>15000</v>
      </c>
      <c r="L96" s="81">
        <v>15000</v>
      </c>
      <c r="M96" s="81">
        <v>15000</v>
      </c>
      <c r="N96" s="81">
        <v>15000</v>
      </c>
      <c r="O96" s="81">
        <v>15000</v>
      </c>
      <c r="P96" s="81">
        <v>15000</v>
      </c>
      <c r="Q96" s="82">
        <v>15000</v>
      </c>
      <c r="R96" s="24"/>
      <c r="S96" s="24"/>
      <c r="T96" s="2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37.5">
      <c r="A97" s="5"/>
      <c r="B97" s="78" t="s">
        <v>2</v>
      </c>
      <c r="C97" s="79" t="s">
        <v>257</v>
      </c>
      <c r="D97" s="80">
        <v>101002026</v>
      </c>
      <c r="E97" s="57">
        <f t="shared" si="1"/>
        <v>278600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278600</v>
      </c>
      <c r="Q97" s="82">
        <v>0</v>
      </c>
      <c r="R97" s="24"/>
      <c r="S97" s="24"/>
      <c r="T97" s="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37.5">
      <c r="A98" s="5"/>
      <c r="B98" s="78" t="s">
        <v>2</v>
      </c>
      <c r="C98" s="79" t="s">
        <v>258</v>
      </c>
      <c r="D98" s="80">
        <v>101002007</v>
      </c>
      <c r="E98" s="57">
        <f t="shared" si="1"/>
        <v>304000</v>
      </c>
      <c r="F98" s="81">
        <v>0</v>
      </c>
      <c r="G98" s="81">
        <v>0</v>
      </c>
      <c r="H98" s="81">
        <v>0</v>
      </c>
      <c r="I98" s="81">
        <v>0</v>
      </c>
      <c r="J98" s="81">
        <v>304000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2">
        <v>0</v>
      </c>
      <c r="R98" s="24"/>
      <c r="S98" s="24"/>
      <c r="T98" s="2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37.5">
      <c r="A99" s="5"/>
      <c r="B99" s="78" t="s">
        <v>2</v>
      </c>
      <c r="C99" s="79" t="s">
        <v>258</v>
      </c>
      <c r="D99" s="80">
        <v>101002014</v>
      </c>
      <c r="E99" s="57">
        <f t="shared" si="1"/>
        <v>2210000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2210000</v>
      </c>
      <c r="N99" s="81">
        <v>0</v>
      </c>
      <c r="O99" s="81">
        <v>0</v>
      </c>
      <c r="P99" s="81">
        <v>0</v>
      </c>
      <c r="Q99" s="82">
        <v>0</v>
      </c>
      <c r="R99" s="24"/>
      <c r="S99" s="24"/>
      <c r="T99" s="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37.5">
      <c r="A100" s="5"/>
      <c r="B100" s="78" t="s">
        <v>2</v>
      </c>
      <c r="C100" s="79" t="s">
        <v>258</v>
      </c>
      <c r="D100" s="80">
        <v>101002029</v>
      </c>
      <c r="E100" s="57">
        <f t="shared" si="1"/>
        <v>717300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2">
        <v>717300</v>
      </c>
      <c r="R100" s="24"/>
      <c r="S100" s="24"/>
      <c r="T100" s="2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37.5">
      <c r="A101" s="5"/>
      <c r="B101" s="78" t="s">
        <v>2</v>
      </c>
      <c r="C101" s="79" t="s">
        <v>40</v>
      </c>
      <c r="D101" s="80">
        <v>101003001</v>
      </c>
      <c r="E101" s="57">
        <f t="shared" si="1"/>
        <v>87895700</v>
      </c>
      <c r="F101" s="81">
        <v>5273742</v>
      </c>
      <c r="G101" s="81">
        <v>6152699</v>
      </c>
      <c r="H101" s="81">
        <v>7031656</v>
      </c>
      <c r="I101" s="81">
        <v>7031656</v>
      </c>
      <c r="J101" s="81">
        <v>7031656</v>
      </c>
      <c r="K101" s="81">
        <v>6152699</v>
      </c>
      <c r="L101" s="81">
        <v>8789570</v>
      </c>
      <c r="M101" s="81">
        <v>7910613</v>
      </c>
      <c r="N101" s="81">
        <v>7910613</v>
      </c>
      <c r="O101" s="81">
        <v>7910613</v>
      </c>
      <c r="P101" s="81">
        <v>7910613</v>
      </c>
      <c r="Q101" s="82">
        <v>8789570</v>
      </c>
      <c r="R101" s="24"/>
      <c r="S101" s="24"/>
      <c r="T101" s="2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37.5">
      <c r="A102" s="5"/>
      <c r="B102" s="78" t="s">
        <v>2</v>
      </c>
      <c r="C102" s="79" t="s">
        <v>40</v>
      </c>
      <c r="D102" s="80">
        <v>101003002</v>
      </c>
      <c r="E102" s="57">
        <f t="shared" si="1"/>
        <v>3487500</v>
      </c>
      <c r="F102" s="81">
        <v>209250</v>
      </c>
      <c r="G102" s="81">
        <v>244125</v>
      </c>
      <c r="H102" s="81">
        <v>279000</v>
      </c>
      <c r="I102" s="81">
        <v>279000</v>
      </c>
      <c r="J102" s="81">
        <v>279000</v>
      </c>
      <c r="K102" s="81">
        <v>244125</v>
      </c>
      <c r="L102" s="81">
        <v>348750</v>
      </c>
      <c r="M102" s="81">
        <v>313875</v>
      </c>
      <c r="N102" s="81">
        <v>313875</v>
      </c>
      <c r="O102" s="81">
        <v>313875</v>
      </c>
      <c r="P102" s="81">
        <v>313875</v>
      </c>
      <c r="Q102" s="82">
        <v>348750</v>
      </c>
      <c r="R102" s="24"/>
      <c r="S102" s="24"/>
      <c r="T102" s="2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37.5">
      <c r="A103" s="5"/>
      <c r="B103" s="78" t="s">
        <v>2</v>
      </c>
      <c r="C103" s="79" t="s">
        <v>40</v>
      </c>
      <c r="D103" s="80">
        <v>101003017</v>
      </c>
      <c r="E103" s="57">
        <f t="shared" si="1"/>
        <v>62818000</v>
      </c>
      <c r="F103" s="81">
        <v>3066270</v>
      </c>
      <c r="G103" s="81">
        <v>3706678</v>
      </c>
      <c r="H103" s="81">
        <v>4605812</v>
      </c>
      <c r="I103" s="81">
        <v>4864538</v>
      </c>
      <c r="J103" s="81">
        <v>5213264</v>
      </c>
      <c r="K103" s="81">
        <v>4482856</v>
      </c>
      <c r="L103" s="81">
        <v>6406752</v>
      </c>
      <c r="M103" s="81">
        <v>5763672</v>
      </c>
      <c r="N103" s="81">
        <v>6281124</v>
      </c>
      <c r="O103" s="81">
        <v>6281124</v>
      </c>
      <c r="P103" s="81">
        <v>6614768</v>
      </c>
      <c r="Q103" s="82">
        <v>5531142</v>
      </c>
      <c r="R103" s="24"/>
      <c r="S103" s="24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37.5">
      <c r="A104" s="5"/>
      <c r="B104" s="78" t="s">
        <v>2</v>
      </c>
      <c r="C104" s="79" t="s">
        <v>40</v>
      </c>
      <c r="D104" s="80">
        <v>101003037</v>
      </c>
      <c r="E104" s="57">
        <f t="shared" si="1"/>
        <v>2106900</v>
      </c>
      <c r="F104" s="81">
        <v>200000</v>
      </c>
      <c r="G104" s="81">
        <v>175600</v>
      </c>
      <c r="H104" s="81">
        <v>175600</v>
      </c>
      <c r="I104" s="81">
        <v>175600</v>
      </c>
      <c r="J104" s="81">
        <v>175600</v>
      </c>
      <c r="K104" s="81">
        <v>175600</v>
      </c>
      <c r="L104" s="81">
        <v>175600</v>
      </c>
      <c r="M104" s="81">
        <v>175600</v>
      </c>
      <c r="N104" s="81">
        <v>175600</v>
      </c>
      <c r="O104" s="81">
        <v>188800</v>
      </c>
      <c r="P104" s="81">
        <v>175600</v>
      </c>
      <c r="Q104" s="82">
        <v>137700</v>
      </c>
      <c r="R104" s="24"/>
      <c r="S104" s="24"/>
      <c r="T104" s="2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37.5">
      <c r="A105" s="5"/>
      <c r="B105" s="78" t="s">
        <v>2</v>
      </c>
      <c r="C105" s="79" t="s">
        <v>40</v>
      </c>
      <c r="D105" s="80">
        <v>101003035</v>
      </c>
      <c r="E105" s="57">
        <f t="shared" si="1"/>
        <v>126000</v>
      </c>
      <c r="F105" s="81">
        <v>0</v>
      </c>
      <c r="G105" s="81">
        <v>0</v>
      </c>
      <c r="H105" s="81">
        <v>126000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2">
        <v>0</v>
      </c>
      <c r="R105" s="24"/>
      <c r="S105" s="24"/>
      <c r="T105" s="2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37.5">
      <c r="A106" s="5"/>
      <c r="B106" s="78" t="s">
        <v>2</v>
      </c>
      <c r="C106" s="79" t="s">
        <v>40</v>
      </c>
      <c r="D106" s="80">
        <v>101003036</v>
      </c>
      <c r="E106" s="57">
        <f t="shared" si="1"/>
        <v>500000</v>
      </c>
      <c r="F106" s="81">
        <v>15000</v>
      </c>
      <c r="G106" s="81">
        <v>20000</v>
      </c>
      <c r="H106" s="81">
        <v>30000</v>
      </c>
      <c r="I106" s="81">
        <v>35000</v>
      </c>
      <c r="J106" s="81">
        <v>40000</v>
      </c>
      <c r="K106" s="81">
        <v>35000</v>
      </c>
      <c r="L106" s="81">
        <v>50000</v>
      </c>
      <c r="M106" s="81">
        <v>45000</v>
      </c>
      <c r="N106" s="81">
        <v>55000</v>
      </c>
      <c r="O106" s="81">
        <v>55000</v>
      </c>
      <c r="P106" s="81">
        <v>60000</v>
      </c>
      <c r="Q106" s="82">
        <v>60000</v>
      </c>
      <c r="R106" s="24"/>
      <c r="S106" s="24"/>
      <c r="T106" s="2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37.5">
      <c r="A107" s="5"/>
      <c r="B107" s="78" t="s">
        <v>2</v>
      </c>
      <c r="C107" s="79" t="s">
        <v>262</v>
      </c>
      <c r="D107" s="80">
        <v>106004001</v>
      </c>
      <c r="E107" s="57">
        <f t="shared" si="1"/>
        <v>14398.9</v>
      </c>
      <c r="F107" s="81">
        <v>0</v>
      </c>
      <c r="G107" s="81">
        <v>14398.9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2">
        <v>0</v>
      </c>
      <c r="R107" s="24"/>
      <c r="S107" s="24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37.5">
      <c r="A108" s="5"/>
      <c r="B108" s="78" t="s">
        <v>2</v>
      </c>
      <c r="C108" s="79" t="s">
        <v>263</v>
      </c>
      <c r="D108" s="80">
        <v>104000000</v>
      </c>
      <c r="E108" s="57">
        <f t="shared" si="1"/>
        <v>-813318.01</v>
      </c>
      <c r="F108" s="81">
        <v>-813318.01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2">
        <v>0</v>
      </c>
      <c r="R108" s="24"/>
      <c r="S108" s="24"/>
      <c r="T108" s="2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37.5">
      <c r="A109" s="5"/>
      <c r="B109" s="78" t="s">
        <v>2</v>
      </c>
      <c r="C109" s="79" t="s">
        <v>263</v>
      </c>
      <c r="D109" s="80">
        <v>105000000</v>
      </c>
      <c r="E109" s="57">
        <f t="shared" si="1"/>
        <v>-603944.75</v>
      </c>
      <c r="F109" s="81">
        <v>-603944.75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2">
        <v>0</v>
      </c>
      <c r="R109" s="24"/>
      <c r="S109" s="24"/>
      <c r="T109" s="2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56.25">
      <c r="A110" s="5"/>
      <c r="B110" s="78" t="s">
        <v>3</v>
      </c>
      <c r="C110" s="79" t="s">
        <v>41</v>
      </c>
      <c r="D110" s="80">
        <v>101001001</v>
      </c>
      <c r="E110" s="57">
        <f t="shared" si="1"/>
        <v>89449900</v>
      </c>
      <c r="F110" s="81">
        <v>7454200</v>
      </c>
      <c r="G110" s="81">
        <v>7454200</v>
      </c>
      <c r="H110" s="81">
        <v>7454200</v>
      </c>
      <c r="I110" s="81">
        <v>7454200</v>
      </c>
      <c r="J110" s="81">
        <v>7454200</v>
      </c>
      <c r="K110" s="81">
        <v>21454200</v>
      </c>
      <c r="L110" s="81">
        <v>7454200</v>
      </c>
      <c r="M110" s="81">
        <v>7454200</v>
      </c>
      <c r="N110" s="81">
        <v>7454200</v>
      </c>
      <c r="O110" s="81">
        <v>7454200</v>
      </c>
      <c r="P110" s="81">
        <v>907900</v>
      </c>
      <c r="Q110" s="82">
        <v>0</v>
      </c>
      <c r="R110" s="24"/>
      <c r="S110" s="24"/>
      <c r="T110" s="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56.25">
      <c r="A111" s="5"/>
      <c r="B111" s="78" t="s">
        <v>3</v>
      </c>
      <c r="C111" s="79" t="s">
        <v>42</v>
      </c>
      <c r="D111" s="80">
        <v>101002001</v>
      </c>
      <c r="E111" s="57">
        <f t="shared" si="1"/>
        <v>18538200</v>
      </c>
      <c r="F111" s="81">
        <v>1544900</v>
      </c>
      <c r="G111" s="81">
        <v>1544900</v>
      </c>
      <c r="H111" s="81">
        <v>1544900</v>
      </c>
      <c r="I111" s="81">
        <v>1544900</v>
      </c>
      <c r="J111" s="81">
        <v>1544900</v>
      </c>
      <c r="K111" s="81">
        <v>1544900</v>
      </c>
      <c r="L111" s="81">
        <v>1544900</v>
      </c>
      <c r="M111" s="81">
        <v>1544900</v>
      </c>
      <c r="N111" s="81">
        <v>1544900</v>
      </c>
      <c r="O111" s="81">
        <v>1544900</v>
      </c>
      <c r="P111" s="81">
        <v>3089200</v>
      </c>
      <c r="Q111" s="82">
        <v>0</v>
      </c>
      <c r="R111" s="24"/>
      <c r="S111" s="24"/>
      <c r="T111" s="2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56.25">
      <c r="A112" s="5"/>
      <c r="B112" s="78" t="s">
        <v>3</v>
      </c>
      <c r="C112" s="79" t="s">
        <v>42</v>
      </c>
      <c r="D112" s="80">
        <v>101002012</v>
      </c>
      <c r="E112" s="57">
        <f t="shared" si="1"/>
        <v>5476000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3030000</v>
      </c>
      <c r="M112" s="81">
        <v>0</v>
      </c>
      <c r="N112" s="81">
        <v>2446000</v>
      </c>
      <c r="O112" s="81">
        <v>0</v>
      </c>
      <c r="P112" s="81">
        <v>0</v>
      </c>
      <c r="Q112" s="82">
        <v>0</v>
      </c>
      <c r="R112" s="24"/>
      <c r="S112" s="24"/>
      <c r="T112" s="2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56.25">
      <c r="A113" s="5"/>
      <c r="B113" s="78" t="s">
        <v>4</v>
      </c>
      <c r="C113" s="79" t="s">
        <v>264</v>
      </c>
      <c r="D113" s="80">
        <v>107001002</v>
      </c>
      <c r="E113" s="57">
        <f t="shared" si="1"/>
        <v>14775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4925</v>
      </c>
      <c r="L113" s="81">
        <v>0</v>
      </c>
      <c r="M113" s="81">
        <v>4925</v>
      </c>
      <c r="N113" s="81">
        <v>0</v>
      </c>
      <c r="O113" s="81">
        <v>4925</v>
      </c>
      <c r="P113" s="81">
        <v>0</v>
      </c>
      <c r="Q113" s="82">
        <v>0</v>
      </c>
      <c r="R113" s="24"/>
      <c r="S113" s="24"/>
      <c r="T113" s="2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56.25">
      <c r="A114" s="5"/>
      <c r="B114" s="78" t="s">
        <v>4</v>
      </c>
      <c r="C114" s="79" t="s">
        <v>264</v>
      </c>
      <c r="D114" s="80">
        <v>107002002</v>
      </c>
      <c r="E114" s="57">
        <f t="shared" si="1"/>
        <v>20152</v>
      </c>
      <c r="F114" s="81">
        <v>0</v>
      </c>
      <c r="G114" s="81">
        <v>0</v>
      </c>
      <c r="H114" s="81">
        <v>0</v>
      </c>
      <c r="I114" s="81">
        <v>0</v>
      </c>
      <c r="J114" s="81">
        <v>6717.33</v>
      </c>
      <c r="K114" s="81">
        <v>0</v>
      </c>
      <c r="L114" s="81">
        <v>0</v>
      </c>
      <c r="M114" s="81">
        <v>6717.33</v>
      </c>
      <c r="N114" s="81">
        <v>0</v>
      </c>
      <c r="O114" s="81">
        <v>6717.34</v>
      </c>
      <c r="P114" s="81">
        <v>0</v>
      </c>
      <c r="Q114" s="82">
        <v>0</v>
      </c>
      <c r="R114" s="24"/>
      <c r="S114" s="24"/>
      <c r="T114" s="2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56.25">
      <c r="A115" s="5"/>
      <c r="B115" s="78" t="s">
        <v>4</v>
      </c>
      <c r="C115" s="79" t="s">
        <v>264</v>
      </c>
      <c r="D115" s="80">
        <v>107003002</v>
      </c>
      <c r="E115" s="57">
        <f t="shared" si="1"/>
        <v>14595</v>
      </c>
      <c r="F115" s="81">
        <v>0</v>
      </c>
      <c r="G115" s="81">
        <v>0</v>
      </c>
      <c r="H115" s="81">
        <v>0</v>
      </c>
      <c r="I115" s="81">
        <v>0</v>
      </c>
      <c r="J115" s="81">
        <v>7100</v>
      </c>
      <c r="K115" s="81">
        <v>0</v>
      </c>
      <c r="L115" s="81">
        <v>0</v>
      </c>
      <c r="M115" s="81">
        <v>2630</v>
      </c>
      <c r="N115" s="81">
        <v>0</v>
      </c>
      <c r="O115" s="81">
        <v>4865</v>
      </c>
      <c r="P115" s="81">
        <v>0</v>
      </c>
      <c r="Q115" s="82">
        <v>0</v>
      </c>
      <c r="R115" s="24"/>
      <c r="S115" s="24"/>
      <c r="T115" s="2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56.25">
      <c r="A116" s="5"/>
      <c r="B116" s="78" t="s">
        <v>4</v>
      </c>
      <c r="C116" s="79" t="s">
        <v>264</v>
      </c>
      <c r="D116" s="80">
        <v>107004002</v>
      </c>
      <c r="E116" s="57">
        <f t="shared" si="1"/>
        <v>14288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9525</v>
      </c>
      <c r="N116" s="81">
        <v>0</v>
      </c>
      <c r="O116" s="81">
        <v>4763</v>
      </c>
      <c r="P116" s="81">
        <v>0</v>
      </c>
      <c r="Q116" s="82">
        <v>0</v>
      </c>
      <c r="R116" s="24"/>
      <c r="S116" s="24"/>
      <c r="T116" s="2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56.25">
      <c r="A117" s="5"/>
      <c r="B117" s="78" t="s">
        <v>4</v>
      </c>
      <c r="C117" s="79" t="s">
        <v>264</v>
      </c>
      <c r="D117" s="80">
        <v>107005002</v>
      </c>
      <c r="E117" s="57">
        <f t="shared" si="1"/>
        <v>12300</v>
      </c>
      <c r="F117" s="81">
        <v>0</v>
      </c>
      <c r="G117" s="81">
        <v>0</v>
      </c>
      <c r="H117" s="81">
        <v>0</v>
      </c>
      <c r="I117" s="81">
        <v>0</v>
      </c>
      <c r="J117" s="81">
        <v>7950</v>
      </c>
      <c r="K117" s="81">
        <v>0</v>
      </c>
      <c r="L117" s="81">
        <v>0</v>
      </c>
      <c r="M117" s="81">
        <v>250</v>
      </c>
      <c r="N117" s="81">
        <v>0</v>
      </c>
      <c r="O117" s="81">
        <v>4100</v>
      </c>
      <c r="P117" s="81">
        <v>0</v>
      </c>
      <c r="Q117" s="82">
        <v>0</v>
      </c>
      <c r="R117" s="24"/>
      <c r="S117" s="24"/>
      <c r="T117" s="2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56.25">
      <c r="A118" s="5"/>
      <c r="B118" s="78" t="s">
        <v>4</v>
      </c>
      <c r="C118" s="79" t="s">
        <v>264</v>
      </c>
      <c r="D118" s="80">
        <v>107006002</v>
      </c>
      <c r="E118" s="57">
        <f t="shared" si="1"/>
        <v>7095</v>
      </c>
      <c r="F118" s="81">
        <v>0</v>
      </c>
      <c r="G118" s="81">
        <v>0</v>
      </c>
      <c r="H118" s="81">
        <v>0</v>
      </c>
      <c r="I118" s="81">
        <v>0</v>
      </c>
      <c r="J118" s="81">
        <v>2500</v>
      </c>
      <c r="K118" s="81">
        <v>0</v>
      </c>
      <c r="L118" s="81">
        <v>0</v>
      </c>
      <c r="M118" s="81">
        <v>2500</v>
      </c>
      <c r="N118" s="81">
        <v>0</v>
      </c>
      <c r="O118" s="81">
        <v>0</v>
      </c>
      <c r="P118" s="81">
        <v>2095</v>
      </c>
      <c r="Q118" s="82">
        <v>0</v>
      </c>
      <c r="R118" s="24"/>
      <c r="S118" s="24"/>
      <c r="T118" s="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56.25">
      <c r="A119" s="5"/>
      <c r="B119" s="78" t="s">
        <v>4</v>
      </c>
      <c r="C119" s="79" t="s">
        <v>264</v>
      </c>
      <c r="D119" s="80">
        <v>107007002</v>
      </c>
      <c r="E119" s="57">
        <f t="shared" si="1"/>
        <v>12878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6439</v>
      </c>
      <c r="L119" s="81">
        <v>0</v>
      </c>
      <c r="M119" s="81">
        <v>6439</v>
      </c>
      <c r="N119" s="81">
        <v>0</v>
      </c>
      <c r="O119" s="81">
        <v>0</v>
      </c>
      <c r="P119" s="81">
        <v>0</v>
      </c>
      <c r="Q119" s="82">
        <v>0</v>
      </c>
      <c r="R119" s="24"/>
      <c r="S119" s="24"/>
      <c r="T119" s="2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56.25">
      <c r="A120" s="5"/>
      <c r="B120" s="83" t="s">
        <v>4</v>
      </c>
      <c r="C120" s="79" t="s">
        <v>264</v>
      </c>
      <c r="D120" s="80">
        <v>107008002</v>
      </c>
      <c r="E120" s="57">
        <f t="shared" si="1"/>
        <v>4275</v>
      </c>
      <c r="F120" s="81">
        <v>0</v>
      </c>
      <c r="G120" s="81">
        <v>0</v>
      </c>
      <c r="H120" s="81">
        <v>0</v>
      </c>
      <c r="I120" s="81">
        <v>0</v>
      </c>
      <c r="J120" s="81">
        <v>2950</v>
      </c>
      <c r="K120" s="81">
        <v>0</v>
      </c>
      <c r="L120" s="81">
        <v>0</v>
      </c>
      <c r="M120" s="81">
        <v>0</v>
      </c>
      <c r="N120" s="81">
        <v>0</v>
      </c>
      <c r="O120" s="81">
        <v>1325</v>
      </c>
      <c r="P120" s="81">
        <v>0</v>
      </c>
      <c r="Q120" s="82">
        <v>0</v>
      </c>
      <c r="R120" s="24"/>
      <c r="S120" s="24"/>
      <c r="T120" s="2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56.25">
      <c r="A121" s="5"/>
      <c r="B121" s="83" t="s">
        <v>4</v>
      </c>
      <c r="C121" s="79" t="s">
        <v>264</v>
      </c>
      <c r="D121" s="80">
        <v>107009002</v>
      </c>
      <c r="E121" s="57">
        <f t="shared" si="1"/>
        <v>7102</v>
      </c>
      <c r="F121" s="81">
        <v>0</v>
      </c>
      <c r="G121" s="81">
        <v>0</v>
      </c>
      <c r="H121" s="81">
        <v>0</v>
      </c>
      <c r="I121" s="81">
        <v>0</v>
      </c>
      <c r="J121" s="81">
        <v>2367</v>
      </c>
      <c r="K121" s="81">
        <v>0</v>
      </c>
      <c r="L121" s="81">
        <v>0</v>
      </c>
      <c r="M121" s="81">
        <v>2367</v>
      </c>
      <c r="N121" s="81">
        <v>0</v>
      </c>
      <c r="O121" s="81">
        <v>0</v>
      </c>
      <c r="P121" s="81">
        <v>2368</v>
      </c>
      <c r="Q121" s="82">
        <v>0</v>
      </c>
      <c r="R121" s="24"/>
      <c r="S121" s="24"/>
      <c r="T121" s="2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56.25">
      <c r="A122" s="5"/>
      <c r="B122" s="83" t="s">
        <v>4</v>
      </c>
      <c r="C122" s="79" t="s">
        <v>264</v>
      </c>
      <c r="D122" s="80">
        <v>107010002</v>
      </c>
      <c r="E122" s="57">
        <f t="shared" si="1"/>
        <v>14640</v>
      </c>
      <c r="F122" s="81">
        <v>0</v>
      </c>
      <c r="G122" s="81">
        <v>0</v>
      </c>
      <c r="H122" s="81">
        <v>0</v>
      </c>
      <c r="I122" s="81">
        <v>0</v>
      </c>
      <c r="J122" s="81">
        <v>10000</v>
      </c>
      <c r="K122" s="81">
        <v>0</v>
      </c>
      <c r="L122" s="81">
        <v>0</v>
      </c>
      <c r="M122" s="81">
        <v>0</v>
      </c>
      <c r="N122" s="81">
        <v>4640</v>
      </c>
      <c r="O122" s="81">
        <v>0</v>
      </c>
      <c r="P122" s="81">
        <v>0</v>
      </c>
      <c r="Q122" s="82">
        <v>0</v>
      </c>
      <c r="R122" s="24"/>
      <c r="S122" s="24"/>
      <c r="T122" s="2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56.25">
      <c r="A123" s="5"/>
      <c r="B123" s="83" t="s">
        <v>4</v>
      </c>
      <c r="C123" s="79" t="s">
        <v>264</v>
      </c>
      <c r="D123" s="80">
        <v>107011002</v>
      </c>
      <c r="E123" s="57">
        <f t="shared" si="1"/>
        <v>318750</v>
      </c>
      <c r="F123" s="81">
        <v>0</v>
      </c>
      <c r="G123" s="81">
        <v>0</v>
      </c>
      <c r="H123" s="81">
        <v>93625</v>
      </c>
      <c r="I123" s="81">
        <v>0</v>
      </c>
      <c r="J123" s="81">
        <v>93625</v>
      </c>
      <c r="K123" s="81">
        <v>0</v>
      </c>
      <c r="L123" s="81">
        <v>0</v>
      </c>
      <c r="M123" s="81">
        <v>93625</v>
      </c>
      <c r="N123" s="81">
        <v>0</v>
      </c>
      <c r="O123" s="81">
        <v>0</v>
      </c>
      <c r="P123" s="81">
        <v>37875</v>
      </c>
      <c r="Q123" s="82">
        <v>0</v>
      </c>
      <c r="R123" s="24"/>
      <c r="S123" s="24"/>
      <c r="T123" s="2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75">
      <c r="A124" s="5"/>
      <c r="B124" s="83" t="s">
        <v>5</v>
      </c>
      <c r="C124" s="79" t="s">
        <v>265</v>
      </c>
      <c r="D124" s="80" t="s">
        <v>1</v>
      </c>
      <c r="E124" s="57">
        <f t="shared" si="1"/>
        <v>70000</v>
      </c>
      <c r="F124" s="81">
        <v>0</v>
      </c>
      <c r="G124" s="81">
        <v>3000</v>
      </c>
      <c r="H124" s="81">
        <v>0</v>
      </c>
      <c r="I124" s="81">
        <v>6000</v>
      </c>
      <c r="J124" s="81">
        <v>6000</v>
      </c>
      <c r="K124" s="81">
        <v>6000</v>
      </c>
      <c r="L124" s="81">
        <v>6000</v>
      </c>
      <c r="M124" s="81">
        <v>26000</v>
      </c>
      <c r="N124" s="81">
        <v>6000</v>
      </c>
      <c r="O124" s="81">
        <v>6000</v>
      </c>
      <c r="P124" s="81">
        <v>5000</v>
      </c>
      <c r="Q124" s="82">
        <v>0</v>
      </c>
      <c r="R124" s="24"/>
      <c r="S124" s="24"/>
      <c r="T124" s="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75">
      <c r="A125" s="5"/>
      <c r="B125" s="83" t="s">
        <v>5</v>
      </c>
      <c r="C125" s="79" t="s">
        <v>43</v>
      </c>
      <c r="D125" s="80" t="s">
        <v>1</v>
      </c>
      <c r="E125" s="57">
        <f t="shared" si="1"/>
        <v>465000</v>
      </c>
      <c r="F125" s="81">
        <v>10000</v>
      </c>
      <c r="G125" s="81">
        <v>10000</v>
      </c>
      <c r="H125" s="81">
        <v>15000</v>
      </c>
      <c r="I125" s="81">
        <v>20000</v>
      </c>
      <c r="J125" s="81">
        <v>25000</v>
      </c>
      <c r="K125" s="81">
        <v>25000</v>
      </c>
      <c r="L125" s="81">
        <v>30000</v>
      </c>
      <c r="M125" s="81">
        <v>225000</v>
      </c>
      <c r="N125" s="81">
        <v>30000</v>
      </c>
      <c r="O125" s="81">
        <v>30000</v>
      </c>
      <c r="P125" s="81">
        <v>30000</v>
      </c>
      <c r="Q125" s="82">
        <v>15000</v>
      </c>
      <c r="R125" s="24"/>
      <c r="S125" s="24"/>
      <c r="T125" s="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75">
      <c r="A126" s="5"/>
      <c r="B126" s="83" t="s">
        <v>5</v>
      </c>
      <c r="C126" s="79" t="s">
        <v>266</v>
      </c>
      <c r="D126" s="80" t="s">
        <v>1</v>
      </c>
      <c r="E126" s="57">
        <f t="shared" si="1"/>
        <v>15000</v>
      </c>
      <c r="F126" s="81">
        <v>0</v>
      </c>
      <c r="G126" s="81">
        <v>0</v>
      </c>
      <c r="H126" s="81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15000</v>
      </c>
      <c r="N126" s="81">
        <v>0</v>
      </c>
      <c r="O126" s="81">
        <v>0</v>
      </c>
      <c r="P126" s="81">
        <v>0</v>
      </c>
      <c r="Q126" s="82">
        <v>0</v>
      </c>
      <c r="R126" s="24"/>
      <c r="S126" s="24"/>
      <c r="T126" s="2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75">
      <c r="A127" s="5"/>
      <c r="B127" s="83" t="s">
        <v>5</v>
      </c>
      <c r="C127" s="79" t="s">
        <v>267</v>
      </c>
      <c r="D127" s="80" t="s">
        <v>1</v>
      </c>
      <c r="E127" s="57">
        <f t="shared" si="1"/>
        <v>240000</v>
      </c>
      <c r="F127" s="81">
        <v>0</v>
      </c>
      <c r="G127" s="81">
        <v>0</v>
      </c>
      <c r="H127" s="81">
        <v>60000</v>
      </c>
      <c r="I127" s="81">
        <v>0</v>
      </c>
      <c r="J127" s="81">
        <v>0</v>
      </c>
      <c r="K127" s="81">
        <v>60000</v>
      </c>
      <c r="L127" s="81">
        <v>0</v>
      </c>
      <c r="M127" s="81">
        <v>0</v>
      </c>
      <c r="N127" s="81">
        <v>60000</v>
      </c>
      <c r="O127" s="81">
        <v>0</v>
      </c>
      <c r="P127" s="81">
        <v>0</v>
      </c>
      <c r="Q127" s="82">
        <v>60000</v>
      </c>
      <c r="R127" s="24"/>
      <c r="S127" s="24"/>
      <c r="T127" s="2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75">
      <c r="A128" s="5"/>
      <c r="B128" s="83" t="s">
        <v>6</v>
      </c>
      <c r="C128" s="79" t="s">
        <v>177</v>
      </c>
      <c r="D128" s="80" t="s">
        <v>1</v>
      </c>
      <c r="E128" s="57">
        <f t="shared" si="1"/>
        <v>9000</v>
      </c>
      <c r="F128" s="81">
        <v>9000</v>
      </c>
      <c r="G128" s="81">
        <v>0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2">
        <v>0</v>
      </c>
      <c r="R128" s="24"/>
      <c r="S128" s="24"/>
      <c r="T128" s="2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75">
      <c r="A129" s="5"/>
      <c r="B129" s="83" t="s">
        <v>6</v>
      </c>
      <c r="C129" s="79" t="s">
        <v>44</v>
      </c>
      <c r="D129" s="80">
        <v>101003006</v>
      </c>
      <c r="E129" s="57">
        <f t="shared" si="1"/>
        <v>1010600</v>
      </c>
      <c r="F129" s="81">
        <v>95000</v>
      </c>
      <c r="G129" s="81">
        <v>120000</v>
      </c>
      <c r="H129" s="81">
        <v>123000</v>
      </c>
      <c r="I129" s="81">
        <v>80000</v>
      </c>
      <c r="J129" s="81">
        <v>80000</v>
      </c>
      <c r="K129" s="81">
        <v>80000</v>
      </c>
      <c r="L129" s="81">
        <v>80000</v>
      </c>
      <c r="M129" s="81">
        <v>80000</v>
      </c>
      <c r="N129" s="81">
        <v>75000</v>
      </c>
      <c r="O129" s="81">
        <v>75000</v>
      </c>
      <c r="P129" s="81">
        <v>75000</v>
      </c>
      <c r="Q129" s="82">
        <v>47600</v>
      </c>
      <c r="R129" s="24"/>
      <c r="S129" s="24"/>
      <c r="T129" s="2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75">
      <c r="A130" s="5"/>
      <c r="B130" s="83" t="s">
        <v>6</v>
      </c>
      <c r="C130" s="79" t="s">
        <v>44</v>
      </c>
      <c r="D130" s="80">
        <v>101003007</v>
      </c>
      <c r="E130" s="57">
        <f t="shared" si="1"/>
        <v>9978500</v>
      </c>
      <c r="F130" s="81">
        <v>0</v>
      </c>
      <c r="G130" s="81">
        <v>981700</v>
      </c>
      <c r="H130" s="81">
        <v>981500</v>
      </c>
      <c r="I130" s="81">
        <v>981500</v>
      </c>
      <c r="J130" s="81">
        <v>1547150</v>
      </c>
      <c r="K130" s="81">
        <v>565650</v>
      </c>
      <c r="L130" s="81">
        <v>565650</v>
      </c>
      <c r="M130" s="81">
        <v>3565650</v>
      </c>
      <c r="N130" s="81">
        <v>0</v>
      </c>
      <c r="O130" s="81">
        <v>0</v>
      </c>
      <c r="P130" s="81">
        <v>0</v>
      </c>
      <c r="Q130" s="82">
        <v>789700</v>
      </c>
      <c r="R130" s="24"/>
      <c r="S130" s="24"/>
      <c r="T130" s="2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75">
      <c r="A131" s="5"/>
      <c r="B131" s="83" t="s">
        <v>6</v>
      </c>
      <c r="C131" s="79" t="s">
        <v>44</v>
      </c>
      <c r="D131" s="80">
        <v>101003015</v>
      </c>
      <c r="E131" s="57">
        <f t="shared" si="1"/>
        <v>61500</v>
      </c>
      <c r="F131" s="81">
        <v>0</v>
      </c>
      <c r="G131" s="81">
        <v>200000</v>
      </c>
      <c r="H131" s="81">
        <v>200000</v>
      </c>
      <c r="I131" s="81">
        <v>200000</v>
      </c>
      <c r="J131" s="81">
        <v>200000</v>
      </c>
      <c r="K131" s="81">
        <v>110400</v>
      </c>
      <c r="L131" s="81">
        <v>100000</v>
      </c>
      <c r="M131" s="81">
        <v>-948900</v>
      </c>
      <c r="N131" s="81">
        <v>0</v>
      </c>
      <c r="O131" s="81">
        <v>0</v>
      </c>
      <c r="P131" s="81">
        <v>0</v>
      </c>
      <c r="Q131" s="82">
        <v>0</v>
      </c>
      <c r="R131" s="24"/>
      <c r="S131" s="24"/>
      <c r="T131" s="2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75">
      <c r="A132" s="5"/>
      <c r="B132" s="83" t="s">
        <v>6</v>
      </c>
      <c r="C132" s="79" t="s">
        <v>270</v>
      </c>
      <c r="D132" s="80">
        <v>104000000</v>
      </c>
      <c r="E132" s="57">
        <f t="shared" si="1"/>
        <v>-550925.68</v>
      </c>
      <c r="F132" s="81">
        <v>-550925.68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81">
        <v>0</v>
      </c>
      <c r="Q132" s="82">
        <v>0</v>
      </c>
      <c r="R132" s="24"/>
      <c r="S132" s="24"/>
      <c r="T132" s="2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75">
      <c r="A133" s="5"/>
      <c r="B133" s="83" t="s">
        <v>6</v>
      </c>
      <c r="C133" s="79" t="s">
        <v>270</v>
      </c>
      <c r="D133" s="80">
        <v>105000000</v>
      </c>
      <c r="E133" s="57">
        <f t="shared" si="1"/>
        <v>-1488019.06</v>
      </c>
      <c r="F133" s="81">
        <v>-1488019.06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81">
        <v>0</v>
      </c>
      <c r="Q133" s="82">
        <v>0</v>
      </c>
      <c r="R133" s="24"/>
      <c r="S133" s="24"/>
      <c r="T133" s="2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75">
      <c r="A134" s="5"/>
      <c r="B134" s="83" t="s">
        <v>7</v>
      </c>
      <c r="C134" s="79" t="s">
        <v>45</v>
      </c>
      <c r="D134" s="80" t="s">
        <v>1</v>
      </c>
      <c r="E134" s="57">
        <f t="shared" si="1"/>
        <v>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>
        <v>0</v>
      </c>
      <c r="O134" s="81">
        <v>0</v>
      </c>
      <c r="P134" s="81">
        <v>0</v>
      </c>
      <c r="Q134" s="82">
        <v>0</v>
      </c>
      <c r="R134" s="24"/>
      <c r="S134" s="24"/>
      <c r="T134" s="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75">
      <c r="A135" s="5"/>
      <c r="B135" s="83" t="s">
        <v>7</v>
      </c>
      <c r="C135" s="79" t="s">
        <v>46</v>
      </c>
      <c r="D135" s="80" t="s">
        <v>1</v>
      </c>
      <c r="E135" s="57">
        <f t="shared" si="1"/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2">
        <v>0</v>
      </c>
      <c r="R135" s="24"/>
      <c r="S135" s="24"/>
      <c r="T135" s="2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75">
      <c r="A136" s="5"/>
      <c r="B136" s="83" t="s">
        <v>7</v>
      </c>
      <c r="C136" s="79" t="s">
        <v>47</v>
      </c>
      <c r="D136" s="80" t="s">
        <v>1</v>
      </c>
      <c r="E136" s="57">
        <f t="shared" si="1"/>
        <v>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2">
        <v>0</v>
      </c>
      <c r="R136" s="24"/>
      <c r="S136" s="24"/>
      <c r="T136" s="2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75">
      <c r="A137" s="5"/>
      <c r="B137" s="83" t="s">
        <v>7</v>
      </c>
      <c r="C137" s="79" t="s">
        <v>48</v>
      </c>
      <c r="D137" s="80" t="s">
        <v>1</v>
      </c>
      <c r="E137" s="57">
        <f t="shared" si="1"/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2">
        <v>0</v>
      </c>
      <c r="R137" s="24"/>
      <c r="S137" s="24"/>
      <c r="T137" s="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75">
      <c r="A138" s="5"/>
      <c r="B138" s="83" t="s">
        <v>7</v>
      </c>
      <c r="C138" s="79" t="s">
        <v>49</v>
      </c>
      <c r="D138" s="80" t="s">
        <v>1</v>
      </c>
      <c r="E138" s="57">
        <f t="shared" si="1"/>
        <v>0</v>
      </c>
      <c r="F138" s="81">
        <v>0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>
        <v>0</v>
      </c>
      <c r="Q138" s="82">
        <v>0</v>
      </c>
      <c r="R138" s="24"/>
      <c r="S138" s="24"/>
      <c r="T138" s="2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75">
      <c r="A139" s="5"/>
      <c r="B139" s="83" t="s">
        <v>7</v>
      </c>
      <c r="C139" s="79" t="s">
        <v>178</v>
      </c>
      <c r="D139" s="80" t="s">
        <v>1</v>
      </c>
      <c r="E139" s="57">
        <f t="shared" si="1"/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0</v>
      </c>
      <c r="P139" s="81">
        <v>0</v>
      </c>
      <c r="Q139" s="82">
        <v>0</v>
      </c>
      <c r="R139" s="24"/>
      <c r="S139" s="24"/>
      <c r="T139" s="2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75">
      <c r="A140" s="5"/>
      <c r="B140" s="83" t="s">
        <v>7</v>
      </c>
      <c r="C140" s="79" t="s">
        <v>179</v>
      </c>
      <c r="D140" s="80" t="s">
        <v>1</v>
      </c>
      <c r="E140" s="57">
        <f t="shared" si="1"/>
        <v>4000000</v>
      </c>
      <c r="F140" s="81">
        <v>331000</v>
      </c>
      <c r="G140" s="81">
        <v>334000</v>
      </c>
      <c r="H140" s="81">
        <v>334000</v>
      </c>
      <c r="I140" s="81">
        <v>333000</v>
      </c>
      <c r="J140" s="81">
        <v>333000</v>
      </c>
      <c r="K140" s="81">
        <v>334000</v>
      </c>
      <c r="L140" s="81">
        <v>333000</v>
      </c>
      <c r="M140" s="81">
        <v>333000</v>
      </c>
      <c r="N140" s="81">
        <v>334000</v>
      </c>
      <c r="O140" s="81">
        <v>334000</v>
      </c>
      <c r="P140" s="81">
        <v>334000</v>
      </c>
      <c r="Q140" s="82">
        <v>333000</v>
      </c>
      <c r="R140" s="24"/>
      <c r="S140" s="24"/>
      <c r="T140" s="2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75">
      <c r="A141" s="5"/>
      <c r="B141" s="83" t="s">
        <v>7</v>
      </c>
      <c r="C141" s="79" t="s">
        <v>180</v>
      </c>
      <c r="D141" s="80" t="s">
        <v>1</v>
      </c>
      <c r="E141" s="57">
        <f t="shared" si="1"/>
        <v>25000</v>
      </c>
      <c r="F141" s="81">
        <v>0</v>
      </c>
      <c r="G141" s="81">
        <v>0</v>
      </c>
      <c r="H141" s="81">
        <v>0</v>
      </c>
      <c r="I141" s="81">
        <v>25000</v>
      </c>
      <c r="J141" s="81">
        <v>0</v>
      </c>
      <c r="K141" s="81">
        <v>0</v>
      </c>
      <c r="L141" s="81">
        <v>0</v>
      </c>
      <c r="M141" s="81">
        <v>0</v>
      </c>
      <c r="N141" s="81">
        <v>0</v>
      </c>
      <c r="O141" s="81">
        <v>0</v>
      </c>
      <c r="P141" s="81">
        <v>0</v>
      </c>
      <c r="Q141" s="82">
        <v>0</v>
      </c>
      <c r="R141" s="24"/>
      <c r="S141" s="24"/>
      <c r="T141" s="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5">
      <c r="A142" s="5"/>
      <c r="B142" s="83" t="s">
        <v>7</v>
      </c>
      <c r="C142" s="79" t="s">
        <v>181</v>
      </c>
      <c r="D142" s="80" t="s">
        <v>1</v>
      </c>
      <c r="E142" s="57">
        <f t="shared" si="1"/>
        <v>1500000</v>
      </c>
      <c r="F142" s="81">
        <v>0</v>
      </c>
      <c r="G142" s="81">
        <v>0</v>
      </c>
      <c r="H142" s="81">
        <v>0</v>
      </c>
      <c r="I142" s="81">
        <v>1500000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>
        <v>0</v>
      </c>
      <c r="Q142" s="82">
        <v>0</v>
      </c>
      <c r="R142" s="24"/>
      <c r="S142" s="24"/>
      <c r="T142" s="2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5">
      <c r="A143" s="5"/>
      <c r="B143" s="83" t="s">
        <v>7</v>
      </c>
      <c r="C143" s="79" t="s">
        <v>50</v>
      </c>
      <c r="D143" s="80" t="s">
        <v>1</v>
      </c>
      <c r="E143" s="57">
        <f t="shared" si="1"/>
        <v>0</v>
      </c>
      <c r="F143" s="81">
        <v>0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0</v>
      </c>
      <c r="P143" s="81">
        <v>0</v>
      </c>
      <c r="Q143" s="82">
        <v>0</v>
      </c>
      <c r="R143" s="24"/>
      <c r="S143" s="24"/>
      <c r="T143" s="2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5">
      <c r="A144" s="5"/>
      <c r="B144" s="83" t="s">
        <v>7</v>
      </c>
      <c r="C144" s="79" t="s">
        <v>182</v>
      </c>
      <c r="D144" s="80" t="s">
        <v>1</v>
      </c>
      <c r="E144" s="57">
        <f t="shared" si="1"/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0</v>
      </c>
      <c r="P144" s="81">
        <v>0</v>
      </c>
      <c r="Q144" s="82">
        <v>0</v>
      </c>
      <c r="R144" s="24"/>
      <c r="S144" s="24"/>
      <c r="T144" s="2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5">
      <c r="A145" s="5"/>
      <c r="B145" s="83" t="s">
        <v>7</v>
      </c>
      <c r="C145" s="79" t="s">
        <v>51</v>
      </c>
      <c r="D145" s="80" t="s">
        <v>1</v>
      </c>
      <c r="E145" s="57">
        <f t="shared" si="1"/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1">
        <v>0</v>
      </c>
      <c r="P145" s="81">
        <v>0</v>
      </c>
      <c r="Q145" s="82">
        <v>0</v>
      </c>
      <c r="R145" s="24"/>
      <c r="S145" s="24"/>
      <c r="T145" s="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5">
      <c r="A146" s="5"/>
      <c r="B146" s="83" t="s">
        <v>7</v>
      </c>
      <c r="C146" s="79" t="s">
        <v>295</v>
      </c>
      <c r="D146" s="80">
        <v>101003027</v>
      </c>
      <c r="E146" s="57">
        <f t="shared" si="1"/>
        <v>0</v>
      </c>
      <c r="F146" s="81">
        <v>0</v>
      </c>
      <c r="G146" s="81">
        <v>0</v>
      </c>
      <c r="H146" s="81">
        <v>0</v>
      </c>
      <c r="I146" s="81">
        <v>6600</v>
      </c>
      <c r="J146" s="81">
        <v>0</v>
      </c>
      <c r="K146" s="81">
        <v>0</v>
      </c>
      <c r="L146" s="81">
        <v>0</v>
      </c>
      <c r="M146" s="81">
        <v>0</v>
      </c>
      <c r="N146" s="81">
        <v>-6600</v>
      </c>
      <c r="O146" s="81">
        <v>0</v>
      </c>
      <c r="P146" s="81">
        <v>0</v>
      </c>
      <c r="Q146" s="82">
        <v>0</v>
      </c>
      <c r="R146" s="24"/>
      <c r="S146" s="24"/>
      <c r="T146" s="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5">
      <c r="A147" s="5"/>
      <c r="B147" s="83" t="s">
        <v>8</v>
      </c>
      <c r="C147" s="79" t="s">
        <v>183</v>
      </c>
      <c r="D147" s="80" t="s">
        <v>1</v>
      </c>
      <c r="E147" s="57">
        <f t="shared" si="1"/>
        <v>18000</v>
      </c>
      <c r="F147" s="81">
        <v>0</v>
      </c>
      <c r="G147" s="81">
        <v>0</v>
      </c>
      <c r="H147" s="81">
        <v>0</v>
      </c>
      <c r="I147" s="81">
        <v>0</v>
      </c>
      <c r="J147" s="81">
        <v>9000</v>
      </c>
      <c r="K147" s="81">
        <v>0</v>
      </c>
      <c r="L147" s="81">
        <v>0</v>
      </c>
      <c r="M147" s="81">
        <v>0</v>
      </c>
      <c r="N147" s="81">
        <v>0</v>
      </c>
      <c r="O147" s="81">
        <v>9000</v>
      </c>
      <c r="P147" s="81">
        <v>0</v>
      </c>
      <c r="Q147" s="82">
        <v>0</v>
      </c>
      <c r="R147" s="24"/>
      <c r="S147" s="24"/>
      <c r="T147" s="2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5">
      <c r="A148" s="5"/>
      <c r="B148" s="83" t="s">
        <v>8</v>
      </c>
      <c r="C148" s="79" t="s">
        <v>271</v>
      </c>
      <c r="D148" s="80">
        <v>101002004</v>
      </c>
      <c r="E148" s="57">
        <f t="shared" si="1"/>
        <v>3358400</v>
      </c>
      <c r="F148" s="81">
        <v>0</v>
      </c>
      <c r="G148" s="81">
        <v>0</v>
      </c>
      <c r="H148" s="81">
        <v>0</v>
      </c>
      <c r="I148" s="81">
        <v>3358400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81">
        <v>0</v>
      </c>
      <c r="Q148" s="82">
        <v>0</v>
      </c>
      <c r="R148" s="24"/>
      <c r="S148" s="24"/>
      <c r="T148" s="2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75">
      <c r="A149" s="5"/>
      <c r="B149" s="83" t="s">
        <v>8</v>
      </c>
      <c r="C149" s="79" t="s">
        <v>271</v>
      </c>
      <c r="D149" s="80">
        <v>101002013</v>
      </c>
      <c r="E149" s="57">
        <f t="shared" si="1"/>
        <v>14000000</v>
      </c>
      <c r="F149" s="81">
        <v>0</v>
      </c>
      <c r="G149" s="81">
        <v>0</v>
      </c>
      <c r="H149" s="81">
        <v>0</v>
      </c>
      <c r="I149" s="81">
        <v>0</v>
      </c>
      <c r="J149" s="81">
        <v>0</v>
      </c>
      <c r="K149" s="81">
        <v>0</v>
      </c>
      <c r="L149" s="81">
        <v>14000000</v>
      </c>
      <c r="M149" s="81">
        <v>0</v>
      </c>
      <c r="N149" s="81">
        <v>0</v>
      </c>
      <c r="O149" s="81">
        <v>0</v>
      </c>
      <c r="P149" s="81">
        <v>0</v>
      </c>
      <c r="Q149" s="82">
        <v>0</v>
      </c>
      <c r="R149" s="24"/>
      <c r="S149" s="24"/>
      <c r="T149" s="2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5">
      <c r="A150" s="5"/>
      <c r="B150" s="83" t="s">
        <v>8</v>
      </c>
      <c r="C150" s="79" t="s">
        <v>271</v>
      </c>
      <c r="D150" s="80">
        <v>101002023</v>
      </c>
      <c r="E150" s="57">
        <f t="shared" si="1"/>
        <v>3748500</v>
      </c>
      <c r="F150" s="81">
        <v>0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>
        <v>3748500</v>
      </c>
      <c r="O150" s="81">
        <v>0</v>
      </c>
      <c r="P150" s="81">
        <v>0</v>
      </c>
      <c r="Q150" s="82">
        <v>0</v>
      </c>
      <c r="R150" s="24"/>
      <c r="S150" s="24"/>
      <c r="T150" s="2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5">
      <c r="A151" s="5"/>
      <c r="B151" s="83" t="s">
        <v>8</v>
      </c>
      <c r="C151" s="79" t="s">
        <v>52</v>
      </c>
      <c r="D151" s="80">
        <v>101003009</v>
      </c>
      <c r="E151" s="57">
        <f t="shared" si="1"/>
        <v>1062200</v>
      </c>
      <c r="F151" s="81">
        <v>63600</v>
      </c>
      <c r="G151" s="81">
        <v>62700</v>
      </c>
      <c r="H151" s="81">
        <v>72200</v>
      </c>
      <c r="I151" s="81">
        <v>104100</v>
      </c>
      <c r="J151" s="81">
        <v>66900</v>
      </c>
      <c r="K151" s="81">
        <v>72300</v>
      </c>
      <c r="L151" s="81">
        <v>120000</v>
      </c>
      <c r="M151" s="81">
        <v>500400</v>
      </c>
      <c r="N151" s="81">
        <v>0</v>
      </c>
      <c r="O151" s="81">
        <v>0</v>
      </c>
      <c r="P151" s="81">
        <v>0</v>
      </c>
      <c r="Q151" s="82">
        <v>0</v>
      </c>
      <c r="R151" s="24"/>
      <c r="S151" s="24"/>
      <c r="T151" s="2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5">
      <c r="A152" s="5"/>
      <c r="B152" s="83" t="s">
        <v>8</v>
      </c>
      <c r="C152" s="79" t="s">
        <v>52</v>
      </c>
      <c r="D152" s="80">
        <v>101003024</v>
      </c>
      <c r="E152" s="57">
        <f t="shared" si="1"/>
        <v>7942000</v>
      </c>
      <c r="F152" s="81">
        <v>0</v>
      </c>
      <c r="G152" s="81">
        <v>0</v>
      </c>
      <c r="H152" s="81">
        <v>5672900</v>
      </c>
      <c r="I152" s="81">
        <v>2269100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0</v>
      </c>
      <c r="Q152" s="82">
        <v>0</v>
      </c>
      <c r="R152" s="24"/>
      <c r="S152" s="24"/>
      <c r="T152" s="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5">
      <c r="A153" s="5"/>
      <c r="B153" s="83" t="s">
        <v>8</v>
      </c>
      <c r="C153" s="79" t="s">
        <v>52</v>
      </c>
      <c r="D153" s="80">
        <v>101003026</v>
      </c>
      <c r="E153" s="57">
        <f aca="true" t="shared" si="2" ref="E153:E206">SUM(F153:Q153)</f>
        <v>506200</v>
      </c>
      <c r="F153" s="81">
        <v>42184</v>
      </c>
      <c r="G153" s="81">
        <v>42184</v>
      </c>
      <c r="H153" s="81">
        <v>42184</v>
      </c>
      <c r="I153" s="81">
        <v>42184</v>
      </c>
      <c r="J153" s="81">
        <v>84366</v>
      </c>
      <c r="K153" s="81">
        <v>42183</v>
      </c>
      <c r="L153" s="81">
        <v>42183</v>
      </c>
      <c r="M153" s="81">
        <v>42183</v>
      </c>
      <c r="N153" s="81">
        <v>42183</v>
      </c>
      <c r="O153" s="81">
        <v>42183</v>
      </c>
      <c r="P153" s="81">
        <v>42183</v>
      </c>
      <c r="Q153" s="82">
        <v>0</v>
      </c>
      <c r="R153" s="24"/>
      <c r="S153" s="24"/>
      <c r="T153" s="2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75">
      <c r="A154" s="5"/>
      <c r="B154" s="83" t="s">
        <v>8</v>
      </c>
      <c r="C154" s="79" t="s">
        <v>52</v>
      </c>
      <c r="D154" s="80">
        <v>101003032</v>
      </c>
      <c r="E154" s="57">
        <f t="shared" si="2"/>
        <v>1600000</v>
      </c>
      <c r="F154" s="81">
        <v>0</v>
      </c>
      <c r="G154" s="81">
        <v>0</v>
      </c>
      <c r="H154" s="81">
        <v>0</v>
      </c>
      <c r="I154" s="81">
        <v>0</v>
      </c>
      <c r="J154" s="81">
        <v>0</v>
      </c>
      <c r="K154" s="81">
        <v>0</v>
      </c>
      <c r="L154" s="81">
        <v>1600000</v>
      </c>
      <c r="M154" s="81">
        <v>0</v>
      </c>
      <c r="N154" s="81">
        <v>0</v>
      </c>
      <c r="O154" s="81">
        <v>0</v>
      </c>
      <c r="P154" s="81">
        <v>0</v>
      </c>
      <c r="Q154" s="82">
        <v>0</v>
      </c>
      <c r="R154" s="24"/>
      <c r="S154" s="24"/>
      <c r="T154" s="2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75">
      <c r="A155" s="5"/>
      <c r="B155" s="83" t="s">
        <v>8</v>
      </c>
      <c r="C155" s="79" t="s">
        <v>53</v>
      </c>
      <c r="D155" s="80">
        <v>101003024</v>
      </c>
      <c r="E155" s="57">
        <f t="shared" si="2"/>
        <v>0</v>
      </c>
      <c r="F155" s="81">
        <v>1820300</v>
      </c>
      <c r="G155" s="81">
        <v>1789800</v>
      </c>
      <c r="H155" s="81">
        <v>-3610100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2">
        <v>0</v>
      </c>
      <c r="R155" s="24"/>
      <c r="S155" s="24"/>
      <c r="T155" s="2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75">
      <c r="A156" s="5"/>
      <c r="B156" s="83" t="s">
        <v>8</v>
      </c>
      <c r="C156" s="79" t="s">
        <v>272</v>
      </c>
      <c r="D156" s="80">
        <v>107004001</v>
      </c>
      <c r="E156" s="57">
        <f t="shared" si="2"/>
        <v>1000</v>
      </c>
      <c r="F156" s="81">
        <v>0</v>
      </c>
      <c r="G156" s="81">
        <v>0</v>
      </c>
      <c r="H156" s="81">
        <v>0</v>
      </c>
      <c r="I156" s="81">
        <v>0</v>
      </c>
      <c r="J156" s="81">
        <v>0</v>
      </c>
      <c r="K156" s="81">
        <v>0</v>
      </c>
      <c r="L156" s="81">
        <v>1000</v>
      </c>
      <c r="M156" s="81">
        <v>0</v>
      </c>
      <c r="N156" s="81">
        <v>0</v>
      </c>
      <c r="O156" s="81">
        <v>0</v>
      </c>
      <c r="P156" s="81">
        <v>0</v>
      </c>
      <c r="Q156" s="82">
        <v>0</v>
      </c>
      <c r="R156" s="24"/>
      <c r="S156" s="24"/>
      <c r="T156" s="2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75">
      <c r="A157" s="5"/>
      <c r="B157" s="83" t="s">
        <v>8</v>
      </c>
      <c r="C157" s="79" t="s">
        <v>273</v>
      </c>
      <c r="D157" s="80">
        <v>104000000</v>
      </c>
      <c r="E157" s="57">
        <f t="shared" si="2"/>
        <v>-805496.16</v>
      </c>
      <c r="F157" s="81">
        <v>-805496.16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81">
        <v>0</v>
      </c>
      <c r="Q157" s="82">
        <v>0</v>
      </c>
      <c r="R157" s="24"/>
      <c r="S157" s="24"/>
      <c r="T157" s="2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75">
      <c r="A158" s="5"/>
      <c r="B158" s="83" t="s">
        <v>8</v>
      </c>
      <c r="C158" s="79" t="s">
        <v>273</v>
      </c>
      <c r="D158" s="80">
        <v>105000000</v>
      </c>
      <c r="E158" s="57">
        <f t="shared" si="2"/>
        <v>-15170</v>
      </c>
      <c r="F158" s="81">
        <v>-15170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81">
        <v>0</v>
      </c>
      <c r="Q158" s="82">
        <v>0</v>
      </c>
      <c r="R158" s="24"/>
      <c r="S158" s="24"/>
      <c r="T158" s="2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56.25">
      <c r="A159" s="5"/>
      <c r="B159" s="83" t="s">
        <v>9</v>
      </c>
      <c r="C159" s="79" t="s">
        <v>184</v>
      </c>
      <c r="D159" s="80" t="s">
        <v>1</v>
      </c>
      <c r="E159" s="57">
        <f t="shared" si="2"/>
        <v>30000</v>
      </c>
      <c r="F159" s="81">
        <v>0</v>
      </c>
      <c r="G159" s="81">
        <v>0</v>
      </c>
      <c r="H159" s="81">
        <v>0</v>
      </c>
      <c r="I159" s="81">
        <v>0</v>
      </c>
      <c r="J159" s="81">
        <v>0</v>
      </c>
      <c r="K159" s="81">
        <v>0</v>
      </c>
      <c r="L159" s="81">
        <v>0</v>
      </c>
      <c r="M159" s="81">
        <v>0</v>
      </c>
      <c r="N159" s="81">
        <v>30000</v>
      </c>
      <c r="O159" s="81">
        <v>0</v>
      </c>
      <c r="P159" s="81">
        <v>0</v>
      </c>
      <c r="Q159" s="82">
        <v>0</v>
      </c>
      <c r="R159" s="24"/>
      <c r="S159" s="24"/>
      <c r="T159" s="2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56.25">
      <c r="A160" s="5"/>
      <c r="B160" s="83" t="s">
        <v>9</v>
      </c>
      <c r="C160" s="79" t="s">
        <v>275</v>
      </c>
      <c r="D160" s="80">
        <v>101002027</v>
      </c>
      <c r="E160" s="57">
        <f t="shared" si="2"/>
        <v>3222000</v>
      </c>
      <c r="F160" s="81">
        <v>0</v>
      </c>
      <c r="G160" s="81">
        <v>0</v>
      </c>
      <c r="H160" s="81">
        <v>0</v>
      </c>
      <c r="I160" s="81">
        <v>0</v>
      </c>
      <c r="J160" s="81">
        <v>716000</v>
      </c>
      <c r="K160" s="81">
        <v>358000</v>
      </c>
      <c r="L160" s="81">
        <v>358000</v>
      </c>
      <c r="M160" s="81">
        <v>358000</v>
      </c>
      <c r="N160" s="81">
        <v>360000</v>
      </c>
      <c r="O160" s="81">
        <v>360000</v>
      </c>
      <c r="P160" s="81">
        <v>712000</v>
      </c>
      <c r="Q160" s="82">
        <v>0</v>
      </c>
      <c r="R160" s="24"/>
      <c r="S160" s="24"/>
      <c r="T160" s="2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56.25">
      <c r="A161" s="5"/>
      <c r="B161" s="83" t="s">
        <v>9</v>
      </c>
      <c r="C161" s="79" t="s">
        <v>275</v>
      </c>
      <c r="D161" s="80">
        <v>101002005</v>
      </c>
      <c r="E161" s="57">
        <f t="shared" si="2"/>
        <v>3391100</v>
      </c>
      <c r="F161" s="81">
        <v>0</v>
      </c>
      <c r="G161" s="81">
        <v>0</v>
      </c>
      <c r="H161" s="81">
        <v>0</v>
      </c>
      <c r="I161" s="81">
        <v>0</v>
      </c>
      <c r="J161" s="81">
        <v>2011300</v>
      </c>
      <c r="K161" s="81">
        <v>0</v>
      </c>
      <c r="L161" s="81">
        <v>0</v>
      </c>
      <c r="M161" s="81">
        <v>1379800</v>
      </c>
      <c r="N161" s="81">
        <v>0</v>
      </c>
      <c r="O161" s="81">
        <v>0</v>
      </c>
      <c r="P161" s="81">
        <v>0</v>
      </c>
      <c r="Q161" s="82">
        <v>0</v>
      </c>
      <c r="R161" s="24"/>
      <c r="S161" s="24"/>
      <c r="T161" s="2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56.25">
      <c r="A162" s="5"/>
      <c r="B162" s="83" t="s">
        <v>9</v>
      </c>
      <c r="C162" s="79" t="s">
        <v>275</v>
      </c>
      <c r="D162" s="80">
        <v>101002006</v>
      </c>
      <c r="E162" s="57">
        <f t="shared" si="2"/>
        <v>5612100</v>
      </c>
      <c r="F162" s="81">
        <v>0</v>
      </c>
      <c r="G162" s="81">
        <v>0</v>
      </c>
      <c r="H162" s="81">
        <v>1020400</v>
      </c>
      <c r="I162" s="81">
        <v>510200</v>
      </c>
      <c r="J162" s="81">
        <v>510200</v>
      </c>
      <c r="K162" s="81">
        <v>510200</v>
      </c>
      <c r="L162" s="81">
        <v>510200</v>
      </c>
      <c r="M162" s="81">
        <v>510200</v>
      </c>
      <c r="N162" s="81">
        <v>510200</v>
      </c>
      <c r="O162" s="81">
        <v>608000</v>
      </c>
      <c r="P162" s="81">
        <v>627600</v>
      </c>
      <c r="Q162" s="82">
        <v>294900</v>
      </c>
      <c r="R162" s="24"/>
      <c r="S162" s="24"/>
      <c r="T162" s="2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56.25">
      <c r="A163" s="5"/>
      <c r="B163" s="83" t="s">
        <v>9</v>
      </c>
      <c r="C163" s="79" t="s">
        <v>275</v>
      </c>
      <c r="D163" s="80">
        <v>101002007</v>
      </c>
      <c r="E163" s="57">
        <f t="shared" si="2"/>
        <v>2160000</v>
      </c>
      <c r="F163" s="81">
        <v>0</v>
      </c>
      <c r="G163" s="81">
        <v>0</v>
      </c>
      <c r="H163" s="81">
        <v>2160000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1">
        <v>0</v>
      </c>
      <c r="Q163" s="82">
        <v>0</v>
      </c>
      <c r="R163" s="24"/>
      <c r="S163" s="24"/>
      <c r="T163" s="2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56.25">
      <c r="A164" s="5"/>
      <c r="B164" s="83" t="s">
        <v>9</v>
      </c>
      <c r="C164" s="79" t="s">
        <v>275</v>
      </c>
      <c r="D164" s="80">
        <v>101002008</v>
      </c>
      <c r="E164" s="57">
        <f t="shared" si="2"/>
        <v>1000000</v>
      </c>
      <c r="F164" s="81">
        <v>0</v>
      </c>
      <c r="G164" s="81">
        <v>0</v>
      </c>
      <c r="H164" s="81">
        <v>0</v>
      </c>
      <c r="I164" s="81">
        <v>0</v>
      </c>
      <c r="J164" s="81">
        <v>1000000</v>
      </c>
      <c r="K164" s="81">
        <v>0</v>
      </c>
      <c r="L164" s="81">
        <v>0</v>
      </c>
      <c r="M164" s="81">
        <v>0</v>
      </c>
      <c r="N164" s="81">
        <v>0</v>
      </c>
      <c r="O164" s="81">
        <v>0</v>
      </c>
      <c r="P164" s="81">
        <v>0</v>
      </c>
      <c r="Q164" s="82">
        <v>0</v>
      </c>
      <c r="R164" s="24"/>
      <c r="S164" s="24"/>
      <c r="T164" s="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56.25">
      <c r="A165" s="5"/>
      <c r="B165" s="83" t="s">
        <v>9</v>
      </c>
      <c r="C165" s="79" t="s">
        <v>275</v>
      </c>
      <c r="D165" s="80">
        <v>101002009</v>
      </c>
      <c r="E165" s="57">
        <f t="shared" si="2"/>
        <v>170900</v>
      </c>
      <c r="F165" s="81">
        <v>0</v>
      </c>
      <c r="G165" s="81">
        <v>0</v>
      </c>
      <c r="H165" s="81">
        <v>0</v>
      </c>
      <c r="I165" s="81">
        <v>0</v>
      </c>
      <c r="J165" s="81">
        <v>38000</v>
      </c>
      <c r="K165" s="81">
        <v>19000</v>
      </c>
      <c r="L165" s="81">
        <v>19000</v>
      </c>
      <c r="M165" s="81">
        <v>19000</v>
      </c>
      <c r="N165" s="81">
        <v>20000</v>
      </c>
      <c r="O165" s="81">
        <v>22900</v>
      </c>
      <c r="P165" s="81">
        <v>33000</v>
      </c>
      <c r="Q165" s="82">
        <v>0</v>
      </c>
      <c r="R165" s="24"/>
      <c r="S165" s="24"/>
      <c r="T165" s="2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56.25">
      <c r="A166" s="5"/>
      <c r="B166" s="83" t="s">
        <v>9</v>
      </c>
      <c r="C166" s="79" t="s">
        <v>275</v>
      </c>
      <c r="D166" s="80">
        <v>101002010</v>
      </c>
      <c r="E166" s="57">
        <f t="shared" si="2"/>
        <v>3371900</v>
      </c>
      <c r="F166" s="81">
        <v>0</v>
      </c>
      <c r="G166" s="81">
        <v>0</v>
      </c>
      <c r="H166" s="81">
        <v>0</v>
      </c>
      <c r="I166" s="81">
        <v>0</v>
      </c>
      <c r="J166" s="81">
        <v>3371900</v>
      </c>
      <c r="K166" s="81">
        <v>0</v>
      </c>
      <c r="L166" s="81">
        <v>0</v>
      </c>
      <c r="M166" s="81">
        <v>0</v>
      </c>
      <c r="N166" s="81">
        <v>0</v>
      </c>
      <c r="O166" s="81">
        <v>0</v>
      </c>
      <c r="P166" s="81">
        <v>0</v>
      </c>
      <c r="Q166" s="82">
        <v>0</v>
      </c>
      <c r="R166" s="24"/>
      <c r="S166" s="24"/>
      <c r="T166" s="2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56.25">
      <c r="A167" s="5"/>
      <c r="B167" s="83" t="s">
        <v>9</v>
      </c>
      <c r="C167" s="79" t="s">
        <v>275</v>
      </c>
      <c r="D167" s="80">
        <v>101002015</v>
      </c>
      <c r="E167" s="57">
        <f t="shared" si="2"/>
        <v>1800300</v>
      </c>
      <c r="F167" s="81">
        <v>0</v>
      </c>
      <c r="G167" s="81">
        <v>0</v>
      </c>
      <c r="H167" s="81">
        <v>0</v>
      </c>
      <c r="I167" s="81">
        <v>0</v>
      </c>
      <c r="J167" s="81">
        <v>0</v>
      </c>
      <c r="K167" s="81">
        <v>0</v>
      </c>
      <c r="L167" s="81">
        <v>1800300</v>
      </c>
      <c r="M167" s="81">
        <v>0</v>
      </c>
      <c r="N167" s="81">
        <v>0</v>
      </c>
      <c r="O167" s="81">
        <v>0</v>
      </c>
      <c r="P167" s="81">
        <v>0</v>
      </c>
      <c r="Q167" s="82">
        <v>0</v>
      </c>
      <c r="R167" s="24"/>
      <c r="S167" s="24"/>
      <c r="T167" s="2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56.25">
      <c r="A168" s="5"/>
      <c r="B168" s="83" t="s">
        <v>9</v>
      </c>
      <c r="C168" s="79" t="s">
        <v>275</v>
      </c>
      <c r="D168" s="80">
        <v>101002028</v>
      </c>
      <c r="E168" s="57">
        <f t="shared" si="2"/>
        <v>784100</v>
      </c>
      <c r="F168" s="81">
        <v>0</v>
      </c>
      <c r="G168" s="81">
        <v>0</v>
      </c>
      <c r="H168" s="81">
        <v>0</v>
      </c>
      <c r="I168" s="81">
        <v>0</v>
      </c>
      <c r="J168" s="81">
        <v>0</v>
      </c>
      <c r="K168" s="81">
        <v>0</v>
      </c>
      <c r="L168" s="81">
        <v>0</v>
      </c>
      <c r="M168" s="81">
        <v>0</v>
      </c>
      <c r="N168" s="81">
        <v>784100</v>
      </c>
      <c r="O168" s="81">
        <v>0</v>
      </c>
      <c r="P168" s="81">
        <v>0</v>
      </c>
      <c r="Q168" s="82">
        <v>0</v>
      </c>
      <c r="R168" s="24"/>
      <c r="S168" s="24"/>
      <c r="T168" s="2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56.25">
      <c r="A169" s="5"/>
      <c r="B169" s="83" t="s">
        <v>9</v>
      </c>
      <c r="C169" s="79" t="s">
        <v>275</v>
      </c>
      <c r="D169" s="80">
        <v>101002020</v>
      </c>
      <c r="E169" s="57">
        <f t="shared" si="2"/>
        <v>700000</v>
      </c>
      <c r="F169" s="81">
        <v>0</v>
      </c>
      <c r="G169" s="81">
        <v>0</v>
      </c>
      <c r="H169" s="81">
        <v>0</v>
      </c>
      <c r="I169" s="81">
        <v>0</v>
      </c>
      <c r="J169" s="81">
        <v>0</v>
      </c>
      <c r="K169" s="81">
        <v>0</v>
      </c>
      <c r="L169" s="81">
        <v>0</v>
      </c>
      <c r="M169" s="81">
        <v>0</v>
      </c>
      <c r="N169" s="81">
        <v>700000</v>
      </c>
      <c r="O169" s="81">
        <v>0</v>
      </c>
      <c r="P169" s="81">
        <v>0</v>
      </c>
      <c r="Q169" s="82">
        <v>0</v>
      </c>
      <c r="R169" s="24"/>
      <c r="S169" s="24"/>
      <c r="T169" s="2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56.25">
      <c r="A170" s="5"/>
      <c r="B170" s="83" t="s">
        <v>9</v>
      </c>
      <c r="C170" s="79" t="s">
        <v>275</v>
      </c>
      <c r="D170" s="80">
        <v>101002023</v>
      </c>
      <c r="E170" s="57">
        <f t="shared" si="2"/>
        <v>997500</v>
      </c>
      <c r="F170" s="81">
        <v>0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997500</v>
      </c>
      <c r="P170" s="81">
        <v>0</v>
      </c>
      <c r="Q170" s="82">
        <v>0</v>
      </c>
      <c r="R170" s="24"/>
      <c r="S170" s="24"/>
      <c r="T170" s="2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56.25">
      <c r="A171" s="5"/>
      <c r="B171" s="83" t="s">
        <v>9</v>
      </c>
      <c r="C171" s="79" t="s">
        <v>54</v>
      </c>
      <c r="D171" s="80">
        <v>101003003</v>
      </c>
      <c r="E171" s="57">
        <f t="shared" si="2"/>
        <v>78120</v>
      </c>
      <c r="F171" s="81">
        <v>0</v>
      </c>
      <c r="G171" s="81">
        <v>15700</v>
      </c>
      <c r="H171" s="81">
        <v>15700</v>
      </c>
      <c r="I171" s="81">
        <v>10500</v>
      </c>
      <c r="J171" s="81">
        <v>10500</v>
      </c>
      <c r="K171" s="81">
        <v>4800</v>
      </c>
      <c r="L171" s="81">
        <v>0</v>
      </c>
      <c r="M171" s="81">
        <v>0</v>
      </c>
      <c r="N171" s="81">
        <v>0</v>
      </c>
      <c r="O171" s="81">
        <v>20920</v>
      </c>
      <c r="P171" s="81">
        <v>0</v>
      </c>
      <c r="Q171" s="82">
        <v>0</v>
      </c>
      <c r="R171" s="24"/>
      <c r="S171" s="24"/>
      <c r="T171" s="2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56.25">
      <c r="A172" s="5"/>
      <c r="B172" s="83" t="s">
        <v>9</v>
      </c>
      <c r="C172" s="79" t="s">
        <v>54</v>
      </c>
      <c r="D172" s="80">
        <v>101003008</v>
      </c>
      <c r="E172" s="57">
        <f t="shared" si="2"/>
        <v>1491700</v>
      </c>
      <c r="F172" s="81">
        <v>0</v>
      </c>
      <c r="G172" s="81">
        <v>0</v>
      </c>
      <c r="H172" s="81">
        <v>0</v>
      </c>
      <c r="I172" s="81">
        <v>304900</v>
      </c>
      <c r="J172" s="81">
        <v>0</v>
      </c>
      <c r="K172" s="81">
        <v>0</v>
      </c>
      <c r="L172" s="81">
        <v>1343900</v>
      </c>
      <c r="M172" s="81">
        <v>-252300</v>
      </c>
      <c r="N172" s="81">
        <v>0</v>
      </c>
      <c r="O172" s="81">
        <v>0</v>
      </c>
      <c r="P172" s="81">
        <v>0</v>
      </c>
      <c r="Q172" s="82">
        <v>95200</v>
      </c>
      <c r="R172" s="24"/>
      <c r="S172" s="24"/>
      <c r="T172" s="2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56.25">
      <c r="A173" s="5"/>
      <c r="B173" s="83" t="s">
        <v>9</v>
      </c>
      <c r="C173" s="79" t="s">
        <v>54</v>
      </c>
      <c r="D173" s="80">
        <v>101003010</v>
      </c>
      <c r="E173" s="57">
        <f t="shared" si="2"/>
        <v>452917700</v>
      </c>
      <c r="F173" s="81">
        <v>10472300</v>
      </c>
      <c r="G173" s="81">
        <v>36672300</v>
      </c>
      <c r="H173" s="81">
        <v>36133600</v>
      </c>
      <c r="I173" s="81">
        <v>37478100</v>
      </c>
      <c r="J173" s="81">
        <v>40538100</v>
      </c>
      <c r="K173" s="81">
        <v>48205900</v>
      </c>
      <c r="L173" s="81">
        <v>36622700</v>
      </c>
      <c r="M173" s="81">
        <v>34850400</v>
      </c>
      <c r="N173" s="81">
        <v>35295000</v>
      </c>
      <c r="O173" s="81">
        <v>37139500</v>
      </c>
      <c r="P173" s="81">
        <v>37489500</v>
      </c>
      <c r="Q173" s="82">
        <v>62020300</v>
      </c>
      <c r="R173" s="24"/>
      <c r="S173" s="24"/>
      <c r="T173" s="2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56.25">
      <c r="A174" s="5"/>
      <c r="B174" s="83" t="s">
        <v>9</v>
      </c>
      <c r="C174" s="79" t="s">
        <v>54</v>
      </c>
      <c r="D174" s="80">
        <v>101003011</v>
      </c>
      <c r="E174" s="57">
        <f t="shared" si="2"/>
        <v>458910400</v>
      </c>
      <c r="F174" s="81">
        <v>7817300</v>
      </c>
      <c r="G174" s="81">
        <v>37087300</v>
      </c>
      <c r="H174" s="81">
        <v>36841300</v>
      </c>
      <c r="I174" s="81">
        <v>37750500</v>
      </c>
      <c r="J174" s="81">
        <v>56508500</v>
      </c>
      <c r="K174" s="81">
        <v>60763800</v>
      </c>
      <c r="L174" s="81">
        <v>30517700</v>
      </c>
      <c r="M174" s="81">
        <v>19140700</v>
      </c>
      <c r="N174" s="81">
        <v>31032900</v>
      </c>
      <c r="O174" s="81">
        <v>40672000</v>
      </c>
      <c r="P174" s="81">
        <v>38495300</v>
      </c>
      <c r="Q174" s="82">
        <v>62283100</v>
      </c>
      <c r="R174" s="24"/>
      <c r="S174" s="24"/>
      <c r="T174" s="2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56.25">
      <c r="A175" s="5"/>
      <c r="B175" s="83" t="s">
        <v>9</v>
      </c>
      <c r="C175" s="79" t="s">
        <v>54</v>
      </c>
      <c r="D175" s="80">
        <v>101003016</v>
      </c>
      <c r="E175" s="57">
        <f t="shared" si="2"/>
        <v>130600</v>
      </c>
      <c r="F175" s="81">
        <v>50000</v>
      </c>
      <c r="G175" s="81">
        <v>50000</v>
      </c>
      <c r="H175" s="81">
        <v>50000</v>
      </c>
      <c r="I175" s="81">
        <v>50000</v>
      </c>
      <c r="J175" s="81">
        <v>50000</v>
      </c>
      <c r="K175" s="81">
        <v>50000</v>
      </c>
      <c r="L175" s="81">
        <v>50000</v>
      </c>
      <c r="M175" s="81">
        <v>50000</v>
      </c>
      <c r="N175" s="81">
        <v>50000</v>
      </c>
      <c r="O175" s="81">
        <v>50000</v>
      </c>
      <c r="P175" s="81">
        <v>-369400</v>
      </c>
      <c r="Q175" s="82">
        <v>0</v>
      </c>
      <c r="R175" s="24"/>
      <c r="S175" s="24"/>
      <c r="T175" s="2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56.25">
      <c r="A176" s="5"/>
      <c r="B176" s="83" t="s">
        <v>9</v>
      </c>
      <c r="C176" s="79" t="s">
        <v>54</v>
      </c>
      <c r="D176" s="80">
        <v>101003023</v>
      </c>
      <c r="E176" s="57">
        <f t="shared" si="2"/>
        <v>1273100</v>
      </c>
      <c r="F176" s="81">
        <v>73100</v>
      </c>
      <c r="G176" s="81">
        <v>202300</v>
      </c>
      <c r="H176" s="81">
        <v>200500</v>
      </c>
      <c r="I176" s="81">
        <v>201500</v>
      </c>
      <c r="J176" s="81">
        <v>194100</v>
      </c>
      <c r="K176" s="81">
        <v>0</v>
      </c>
      <c r="L176" s="81">
        <v>0</v>
      </c>
      <c r="M176" s="81">
        <v>0</v>
      </c>
      <c r="N176" s="81">
        <v>121700</v>
      </c>
      <c r="O176" s="81">
        <v>190000</v>
      </c>
      <c r="P176" s="81">
        <v>89900</v>
      </c>
      <c r="Q176" s="82">
        <v>0</v>
      </c>
      <c r="R176" s="24"/>
      <c r="S176" s="24"/>
      <c r="T176" s="2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56.25">
      <c r="A177" s="5"/>
      <c r="B177" s="83" t="s">
        <v>9</v>
      </c>
      <c r="C177" s="79" t="s">
        <v>54</v>
      </c>
      <c r="D177" s="80">
        <v>101003028</v>
      </c>
      <c r="E177" s="57">
        <f t="shared" si="2"/>
        <v>4599100</v>
      </c>
      <c r="F177" s="81">
        <v>274500</v>
      </c>
      <c r="G177" s="81">
        <v>274500</v>
      </c>
      <c r="H177" s="81">
        <v>274500</v>
      </c>
      <c r="I177" s="81">
        <v>274300</v>
      </c>
      <c r="J177" s="81">
        <v>160800</v>
      </c>
      <c r="K177" s="81">
        <v>48200</v>
      </c>
      <c r="L177" s="81">
        <v>51300</v>
      </c>
      <c r="M177" s="81">
        <v>52000</v>
      </c>
      <c r="N177" s="81">
        <v>51900</v>
      </c>
      <c r="O177" s="81">
        <v>52000</v>
      </c>
      <c r="P177" s="81">
        <v>189900</v>
      </c>
      <c r="Q177" s="82">
        <v>2895200</v>
      </c>
      <c r="R177" s="24"/>
      <c r="S177" s="24"/>
      <c r="T177" s="2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56.25">
      <c r="A178" s="5"/>
      <c r="B178" s="83" t="s">
        <v>9</v>
      </c>
      <c r="C178" s="79" t="s">
        <v>54</v>
      </c>
      <c r="D178" s="80">
        <v>101003034</v>
      </c>
      <c r="E178" s="57">
        <f t="shared" si="2"/>
        <v>5510500</v>
      </c>
      <c r="F178" s="81">
        <v>399500</v>
      </c>
      <c r="G178" s="81">
        <v>377500</v>
      </c>
      <c r="H178" s="81">
        <v>356000</v>
      </c>
      <c r="I178" s="81">
        <v>267700</v>
      </c>
      <c r="J178" s="81">
        <v>110400</v>
      </c>
      <c r="K178" s="81">
        <v>60800</v>
      </c>
      <c r="L178" s="81">
        <v>60300</v>
      </c>
      <c r="M178" s="81">
        <v>60800</v>
      </c>
      <c r="N178" s="81">
        <v>62800</v>
      </c>
      <c r="O178" s="81">
        <v>172500</v>
      </c>
      <c r="P178" s="81">
        <v>326100</v>
      </c>
      <c r="Q178" s="82">
        <v>3256100</v>
      </c>
      <c r="R178" s="24"/>
      <c r="S178" s="24"/>
      <c r="T178" s="2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56.25">
      <c r="A179" s="5"/>
      <c r="B179" s="83" t="s">
        <v>9</v>
      </c>
      <c r="C179" s="79" t="s">
        <v>55</v>
      </c>
      <c r="D179" s="80">
        <v>101003020</v>
      </c>
      <c r="E179" s="57">
        <f t="shared" si="2"/>
        <v>12054900</v>
      </c>
      <c r="F179" s="81">
        <v>1023800</v>
      </c>
      <c r="G179" s="81">
        <v>0</v>
      </c>
      <c r="H179" s="81">
        <v>0</v>
      </c>
      <c r="I179" s="81">
        <v>3134500</v>
      </c>
      <c r="J179" s="81">
        <v>0</v>
      </c>
      <c r="K179" s="81">
        <v>0</v>
      </c>
      <c r="L179" s="81">
        <v>3134500</v>
      </c>
      <c r="M179" s="81">
        <v>0</v>
      </c>
      <c r="N179" s="81">
        <v>0</v>
      </c>
      <c r="O179" s="81">
        <v>3134500</v>
      </c>
      <c r="P179" s="81">
        <v>0</v>
      </c>
      <c r="Q179" s="82">
        <v>1627600</v>
      </c>
      <c r="R179" s="24"/>
      <c r="S179" s="24"/>
      <c r="T179" s="2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56.25">
      <c r="A180" s="5"/>
      <c r="B180" s="83" t="s">
        <v>9</v>
      </c>
      <c r="C180" s="79" t="s">
        <v>276</v>
      </c>
      <c r="D180" s="80">
        <v>104000000</v>
      </c>
      <c r="E180" s="57">
        <f t="shared" si="2"/>
        <v>15408.25</v>
      </c>
      <c r="F180" s="81">
        <v>0</v>
      </c>
      <c r="G180" s="81">
        <v>15408.25</v>
      </c>
      <c r="H180" s="81">
        <v>0</v>
      </c>
      <c r="I180" s="81">
        <v>0</v>
      </c>
      <c r="J180" s="81">
        <v>0</v>
      </c>
      <c r="K180" s="81">
        <v>0</v>
      </c>
      <c r="L180" s="81">
        <v>0</v>
      </c>
      <c r="M180" s="81">
        <v>0</v>
      </c>
      <c r="N180" s="81">
        <v>0</v>
      </c>
      <c r="O180" s="81">
        <v>0</v>
      </c>
      <c r="P180" s="81">
        <v>0</v>
      </c>
      <c r="Q180" s="82">
        <v>0</v>
      </c>
      <c r="R180" s="24"/>
      <c r="S180" s="24"/>
      <c r="T180" s="2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56.25">
      <c r="A181" s="5"/>
      <c r="B181" s="83" t="s">
        <v>9</v>
      </c>
      <c r="C181" s="79" t="s">
        <v>277</v>
      </c>
      <c r="D181" s="80">
        <v>104000000</v>
      </c>
      <c r="E181" s="57">
        <f t="shared" si="2"/>
        <v>-74824.25</v>
      </c>
      <c r="F181" s="81">
        <v>-68</v>
      </c>
      <c r="G181" s="81">
        <v>0</v>
      </c>
      <c r="H181" s="81">
        <v>0</v>
      </c>
      <c r="I181" s="81">
        <v>-15408.25</v>
      </c>
      <c r="J181" s="81">
        <v>0</v>
      </c>
      <c r="K181" s="81">
        <v>0</v>
      </c>
      <c r="L181" s="81">
        <v>0</v>
      </c>
      <c r="M181" s="81">
        <v>0</v>
      </c>
      <c r="N181" s="81">
        <v>0</v>
      </c>
      <c r="O181" s="81">
        <v>-59348</v>
      </c>
      <c r="P181" s="81">
        <v>0</v>
      </c>
      <c r="Q181" s="82">
        <v>0</v>
      </c>
      <c r="R181" s="24"/>
      <c r="S181" s="24"/>
      <c r="T181" s="2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56.25">
      <c r="A182" s="5"/>
      <c r="B182" s="83" t="s">
        <v>10</v>
      </c>
      <c r="C182" s="79" t="s">
        <v>278</v>
      </c>
      <c r="D182" s="80">
        <v>101002002</v>
      </c>
      <c r="E182" s="57">
        <f t="shared" si="2"/>
        <v>6667400</v>
      </c>
      <c r="F182" s="81">
        <v>0</v>
      </c>
      <c r="G182" s="81">
        <v>0</v>
      </c>
      <c r="H182" s="81">
        <v>0</v>
      </c>
      <c r="I182" s="81">
        <v>0</v>
      </c>
      <c r="J182" s="81">
        <v>0</v>
      </c>
      <c r="K182" s="81">
        <v>3570000</v>
      </c>
      <c r="L182" s="81">
        <v>1785000</v>
      </c>
      <c r="M182" s="81">
        <v>0</v>
      </c>
      <c r="N182" s="81">
        <v>0</v>
      </c>
      <c r="O182" s="81">
        <v>1312400</v>
      </c>
      <c r="P182" s="81">
        <v>0</v>
      </c>
      <c r="Q182" s="82">
        <v>0</v>
      </c>
      <c r="R182" s="24"/>
      <c r="S182" s="24"/>
      <c r="T182" s="2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56.25">
      <c r="A183" s="5"/>
      <c r="B183" s="83" t="s">
        <v>10</v>
      </c>
      <c r="C183" s="79" t="s">
        <v>278</v>
      </c>
      <c r="D183" s="80">
        <v>101002011</v>
      </c>
      <c r="E183" s="57">
        <f t="shared" si="2"/>
        <v>6843500</v>
      </c>
      <c r="F183" s="81">
        <v>0</v>
      </c>
      <c r="G183" s="81">
        <v>0</v>
      </c>
      <c r="H183" s="81">
        <v>0</v>
      </c>
      <c r="I183" s="81">
        <v>0</v>
      </c>
      <c r="J183" s="81">
        <v>0</v>
      </c>
      <c r="K183" s="81">
        <v>3421800</v>
      </c>
      <c r="L183" s="81">
        <v>570300</v>
      </c>
      <c r="M183" s="81">
        <v>570300</v>
      </c>
      <c r="N183" s="81">
        <v>570300</v>
      </c>
      <c r="O183" s="81">
        <v>570300</v>
      </c>
      <c r="P183" s="81">
        <v>570300</v>
      </c>
      <c r="Q183" s="82">
        <v>570200</v>
      </c>
      <c r="R183" s="24"/>
      <c r="S183" s="24"/>
      <c r="T183" s="2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56.25">
      <c r="A184" s="5"/>
      <c r="B184" s="83" t="s">
        <v>10</v>
      </c>
      <c r="C184" s="79" t="s">
        <v>56</v>
      </c>
      <c r="D184" s="80">
        <v>101003029</v>
      </c>
      <c r="E184" s="57">
        <f t="shared" si="2"/>
        <v>321600</v>
      </c>
      <c r="F184" s="81">
        <v>0</v>
      </c>
      <c r="G184" s="81">
        <v>0</v>
      </c>
      <c r="H184" s="81">
        <v>5000</v>
      </c>
      <c r="I184" s="81">
        <v>6000</v>
      </c>
      <c r="J184" s="81">
        <v>6000</v>
      </c>
      <c r="K184" s="81">
        <v>7240</v>
      </c>
      <c r="L184" s="81">
        <v>6000</v>
      </c>
      <c r="M184" s="81">
        <v>6120</v>
      </c>
      <c r="N184" s="81">
        <v>7000</v>
      </c>
      <c r="O184" s="81">
        <v>7000</v>
      </c>
      <c r="P184" s="81">
        <v>5000</v>
      </c>
      <c r="Q184" s="82">
        <v>266240</v>
      </c>
      <c r="R184" s="24"/>
      <c r="S184" s="24"/>
      <c r="T184" s="2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75">
      <c r="A185" s="5"/>
      <c r="B185" s="83" t="s">
        <v>11</v>
      </c>
      <c r="C185" s="79" t="s">
        <v>57</v>
      </c>
      <c r="D185" s="80">
        <v>101003004</v>
      </c>
      <c r="E185" s="57">
        <f t="shared" si="2"/>
        <v>390680</v>
      </c>
      <c r="F185" s="81">
        <v>0</v>
      </c>
      <c r="G185" s="81">
        <v>0</v>
      </c>
      <c r="H185" s="81">
        <v>0</v>
      </c>
      <c r="I185" s="81">
        <v>91200</v>
      </c>
      <c r="J185" s="81">
        <v>0</v>
      </c>
      <c r="K185" s="81">
        <v>0</v>
      </c>
      <c r="L185" s="81">
        <v>91150</v>
      </c>
      <c r="M185" s="81">
        <v>18190</v>
      </c>
      <c r="N185" s="81">
        <v>0</v>
      </c>
      <c r="O185" s="81">
        <v>72960</v>
      </c>
      <c r="P185" s="81">
        <v>22340</v>
      </c>
      <c r="Q185" s="82">
        <v>94840</v>
      </c>
      <c r="R185" s="24"/>
      <c r="S185" s="24"/>
      <c r="T185" s="2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75">
      <c r="A186" s="5"/>
      <c r="B186" s="83" t="s">
        <v>11</v>
      </c>
      <c r="C186" s="79" t="s">
        <v>57</v>
      </c>
      <c r="D186" s="80">
        <v>101003030</v>
      </c>
      <c r="E186" s="57">
        <f t="shared" si="2"/>
        <v>47200</v>
      </c>
      <c r="F186" s="81">
        <v>0</v>
      </c>
      <c r="G186" s="81">
        <v>0</v>
      </c>
      <c r="H186" s="81">
        <v>0</v>
      </c>
      <c r="I186" s="81">
        <v>8800</v>
      </c>
      <c r="J186" s="81">
        <v>0</v>
      </c>
      <c r="K186" s="81">
        <v>0</v>
      </c>
      <c r="L186" s="81">
        <v>0</v>
      </c>
      <c r="M186" s="81">
        <v>2800</v>
      </c>
      <c r="N186" s="81">
        <v>0</v>
      </c>
      <c r="O186" s="81">
        <v>0</v>
      </c>
      <c r="P186" s="81">
        <v>2900</v>
      </c>
      <c r="Q186" s="82">
        <v>32700</v>
      </c>
      <c r="R186" s="24"/>
      <c r="S186" s="24"/>
      <c r="T186" s="2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5">
      <c r="A187" s="5"/>
      <c r="B187" s="83" t="s">
        <v>11</v>
      </c>
      <c r="C187" s="79" t="s">
        <v>58</v>
      </c>
      <c r="D187" s="80">
        <v>107011001</v>
      </c>
      <c r="E187" s="57">
        <f t="shared" si="2"/>
        <v>875000</v>
      </c>
      <c r="F187" s="81">
        <v>0</v>
      </c>
      <c r="G187" s="81">
        <v>0</v>
      </c>
      <c r="H187" s="81">
        <v>24960</v>
      </c>
      <c r="I187" s="81">
        <v>440040</v>
      </c>
      <c r="J187" s="81">
        <v>0</v>
      </c>
      <c r="K187" s="81">
        <v>66000</v>
      </c>
      <c r="L187" s="81">
        <v>54000</v>
      </c>
      <c r="M187" s="81">
        <v>53000</v>
      </c>
      <c r="N187" s="81">
        <v>50000</v>
      </c>
      <c r="O187" s="81">
        <v>72000</v>
      </c>
      <c r="P187" s="81">
        <v>65000</v>
      </c>
      <c r="Q187" s="82">
        <v>50000</v>
      </c>
      <c r="R187" s="24"/>
      <c r="S187" s="24"/>
      <c r="T187" s="2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75">
      <c r="A188" s="5"/>
      <c r="B188" s="83" t="s">
        <v>11</v>
      </c>
      <c r="C188" s="79" t="s">
        <v>280</v>
      </c>
      <c r="D188" s="80">
        <v>104000000</v>
      </c>
      <c r="E188" s="57">
        <f t="shared" si="2"/>
        <v>-7510.19</v>
      </c>
      <c r="F188" s="81">
        <v>-7510.19</v>
      </c>
      <c r="G188" s="81">
        <v>0</v>
      </c>
      <c r="H188" s="81">
        <v>0</v>
      </c>
      <c r="I188" s="81">
        <v>0</v>
      </c>
      <c r="J188" s="81">
        <v>0</v>
      </c>
      <c r="K188" s="81">
        <v>0</v>
      </c>
      <c r="L188" s="81">
        <v>0</v>
      </c>
      <c r="M188" s="81">
        <v>0</v>
      </c>
      <c r="N188" s="81">
        <v>0</v>
      </c>
      <c r="O188" s="81">
        <v>0</v>
      </c>
      <c r="P188" s="81">
        <v>0</v>
      </c>
      <c r="Q188" s="82">
        <v>0</v>
      </c>
      <c r="R188" s="24"/>
      <c r="S188" s="24"/>
      <c r="T188" s="2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75">
      <c r="A189" s="5"/>
      <c r="B189" s="83" t="s">
        <v>11</v>
      </c>
      <c r="C189" s="79" t="s">
        <v>280</v>
      </c>
      <c r="D189" s="80">
        <v>108000000</v>
      </c>
      <c r="E189" s="57">
        <f t="shared" si="2"/>
        <v>-600</v>
      </c>
      <c r="F189" s="81">
        <v>-600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>
        <v>0</v>
      </c>
      <c r="O189" s="81">
        <v>0</v>
      </c>
      <c r="P189" s="81">
        <v>0</v>
      </c>
      <c r="Q189" s="82">
        <v>0</v>
      </c>
      <c r="R189" s="24"/>
      <c r="S189" s="24"/>
      <c r="T189" s="2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75">
      <c r="A190" s="5"/>
      <c r="B190" s="83" t="s">
        <v>13</v>
      </c>
      <c r="C190" s="79" t="s">
        <v>59</v>
      </c>
      <c r="D190" s="80">
        <v>101003005</v>
      </c>
      <c r="E190" s="57">
        <f t="shared" si="2"/>
        <v>10400</v>
      </c>
      <c r="F190" s="81">
        <v>0</v>
      </c>
      <c r="G190" s="81">
        <v>0</v>
      </c>
      <c r="H190" s="81">
        <v>0</v>
      </c>
      <c r="I190" s="81">
        <v>10400</v>
      </c>
      <c r="J190" s="81">
        <v>0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81">
        <v>0</v>
      </c>
      <c r="Q190" s="82">
        <v>0</v>
      </c>
      <c r="R190" s="24"/>
      <c r="S190" s="24"/>
      <c r="T190" s="2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75">
      <c r="A191" s="5"/>
      <c r="B191" s="83" t="s">
        <v>13</v>
      </c>
      <c r="C191" s="79" t="s">
        <v>59</v>
      </c>
      <c r="D191" s="80">
        <v>101003012</v>
      </c>
      <c r="E191" s="57">
        <f t="shared" si="2"/>
        <v>506400</v>
      </c>
      <c r="F191" s="81">
        <v>45000</v>
      </c>
      <c r="G191" s="81">
        <v>72300</v>
      </c>
      <c r="H191" s="81">
        <v>43000</v>
      </c>
      <c r="I191" s="81">
        <v>43000</v>
      </c>
      <c r="J191" s="81">
        <v>43000</v>
      </c>
      <c r="K191" s="81">
        <v>43000</v>
      </c>
      <c r="L191" s="81">
        <v>43000</v>
      </c>
      <c r="M191" s="81">
        <v>43000</v>
      </c>
      <c r="N191" s="81">
        <v>43000</v>
      </c>
      <c r="O191" s="81">
        <v>49000</v>
      </c>
      <c r="P191" s="81">
        <v>37000</v>
      </c>
      <c r="Q191" s="82">
        <v>2100</v>
      </c>
      <c r="R191" s="24"/>
      <c r="S191" s="24"/>
      <c r="T191" s="2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75">
      <c r="A192" s="5"/>
      <c r="B192" s="83" t="s">
        <v>13</v>
      </c>
      <c r="C192" s="79" t="s">
        <v>59</v>
      </c>
      <c r="D192" s="80">
        <v>101003013</v>
      </c>
      <c r="E192" s="57">
        <f t="shared" si="2"/>
        <v>5668000</v>
      </c>
      <c r="F192" s="81">
        <v>473000</v>
      </c>
      <c r="G192" s="81">
        <v>620000</v>
      </c>
      <c r="H192" s="81">
        <v>631100</v>
      </c>
      <c r="I192" s="81">
        <v>474900</v>
      </c>
      <c r="J192" s="81">
        <v>473000</v>
      </c>
      <c r="K192" s="81">
        <v>485200</v>
      </c>
      <c r="L192" s="81">
        <v>527400</v>
      </c>
      <c r="M192" s="81">
        <v>527400</v>
      </c>
      <c r="N192" s="81">
        <v>529600</v>
      </c>
      <c r="O192" s="81">
        <v>473000</v>
      </c>
      <c r="P192" s="81">
        <v>362000</v>
      </c>
      <c r="Q192" s="82">
        <v>91400</v>
      </c>
      <c r="R192" s="24"/>
      <c r="S192" s="24"/>
      <c r="T192" s="2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5">
      <c r="A193" s="5"/>
      <c r="B193" s="83" t="s">
        <v>13</v>
      </c>
      <c r="C193" s="79" t="s">
        <v>59</v>
      </c>
      <c r="D193" s="80">
        <v>101003014</v>
      </c>
      <c r="E193" s="57">
        <f t="shared" si="2"/>
        <v>48000</v>
      </c>
      <c r="F193" s="81">
        <v>0</v>
      </c>
      <c r="G193" s="81">
        <v>0</v>
      </c>
      <c r="H193" s="81">
        <v>0</v>
      </c>
      <c r="I193" s="81">
        <v>48000</v>
      </c>
      <c r="J193" s="81">
        <v>0</v>
      </c>
      <c r="K193" s="81">
        <v>0</v>
      </c>
      <c r="L193" s="81">
        <v>0</v>
      </c>
      <c r="M193" s="81">
        <v>0</v>
      </c>
      <c r="N193" s="81">
        <v>0</v>
      </c>
      <c r="O193" s="81">
        <v>0</v>
      </c>
      <c r="P193" s="81">
        <v>0</v>
      </c>
      <c r="Q193" s="82">
        <v>0</v>
      </c>
      <c r="R193" s="24"/>
      <c r="S193" s="24"/>
      <c r="T193" s="2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75">
      <c r="A194" s="5"/>
      <c r="B194" s="83" t="s">
        <v>13</v>
      </c>
      <c r="C194" s="79" t="s">
        <v>59</v>
      </c>
      <c r="D194" s="80">
        <v>101003018</v>
      </c>
      <c r="E194" s="57">
        <f t="shared" si="2"/>
        <v>94900</v>
      </c>
      <c r="F194" s="81">
        <v>23000</v>
      </c>
      <c r="G194" s="81">
        <v>23000</v>
      </c>
      <c r="H194" s="81">
        <v>23000</v>
      </c>
      <c r="I194" s="81">
        <v>23000</v>
      </c>
      <c r="J194" s="81">
        <v>23000</v>
      </c>
      <c r="K194" s="81">
        <v>23000</v>
      </c>
      <c r="L194" s="81">
        <v>23000</v>
      </c>
      <c r="M194" s="81">
        <v>23000</v>
      </c>
      <c r="N194" s="81">
        <v>23000</v>
      </c>
      <c r="O194" s="81">
        <v>23000</v>
      </c>
      <c r="P194" s="81">
        <v>-135100</v>
      </c>
      <c r="Q194" s="82">
        <v>0</v>
      </c>
      <c r="R194" s="24"/>
      <c r="S194" s="24"/>
      <c r="T194" s="2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75">
      <c r="A195" s="5"/>
      <c r="B195" s="83" t="s">
        <v>13</v>
      </c>
      <c r="C195" s="79" t="s">
        <v>59</v>
      </c>
      <c r="D195" s="80">
        <v>101003019</v>
      </c>
      <c r="E195" s="57">
        <f t="shared" si="2"/>
        <v>73900</v>
      </c>
      <c r="F195" s="81">
        <v>24000</v>
      </c>
      <c r="G195" s="81">
        <v>24000</v>
      </c>
      <c r="H195" s="81">
        <v>24000</v>
      </c>
      <c r="I195" s="81">
        <v>24000</v>
      </c>
      <c r="J195" s="81">
        <v>24000</v>
      </c>
      <c r="K195" s="81">
        <v>24000</v>
      </c>
      <c r="L195" s="81">
        <v>24000</v>
      </c>
      <c r="M195" s="81">
        <v>24000</v>
      </c>
      <c r="N195" s="81">
        <v>24000</v>
      </c>
      <c r="O195" s="81">
        <v>24000</v>
      </c>
      <c r="P195" s="81">
        <v>-166100</v>
      </c>
      <c r="Q195" s="82">
        <v>0</v>
      </c>
      <c r="R195" s="24"/>
      <c r="S195" s="24"/>
      <c r="T195" s="2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75">
      <c r="A196" s="5"/>
      <c r="B196" s="83" t="s">
        <v>13</v>
      </c>
      <c r="C196" s="79" t="s">
        <v>59</v>
      </c>
      <c r="D196" s="80">
        <v>101003025</v>
      </c>
      <c r="E196" s="57">
        <f t="shared" si="2"/>
        <v>331000</v>
      </c>
      <c r="F196" s="81">
        <v>38000</v>
      </c>
      <c r="G196" s="81">
        <v>28700</v>
      </c>
      <c r="H196" s="81">
        <v>28000</v>
      </c>
      <c r="I196" s="81">
        <v>28000</v>
      </c>
      <c r="J196" s="81">
        <v>28000</v>
      </c>
      <c r="K196" s="81">
        <v>28000</v>
      </c>
      <c r="L196" s="81">
        <v>52000</v>
      </c>
      <c r="M196" s="81">
        <v>28000</v>
      </c>
      <c r="N196" s="81">
        <v>28000</v>
      </c>
      <c r="O196" s="81">
        <v>28000</v>
      </c>
      <c r="P196" s="81">
        <v>4000</v>
      </c>
      <c r="Q196" s="82">
        <v>12300</v>
      </c>
      <c r="R196" s="24"/>
      <c r="S196" s="24"/>
      <c r="T196" s="2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75">
      <c r="A197" s="5"/>
      <c r="B197" s="83" t="s">
        <v>13</v>
      </c>
      <c r="C197" s="79" t="s">
        <v>60</v>
      </c>
      <c r="D197" s="80">
        <v>101003021</v>
      </c>
      <c r="E197" s="57">
        <f t="shared" si="2"/>
        <v>32960000</v>
      </c>
      <c r="F197" s="81">
        <v>3076200</v>
      </c>
      <c r="G197" s="81">
        <v>3012000</v>
      </c>
      <c r="H197" s="81">
        <v>3012000</v>
      </c>
      <c r="I197" s="81">
        <v>3012000</v>
      </c>
      <c r="J197" s="81">
        <v>3012000</v>
      </c>
      <c r="K197" s="81">
        <v>3012000</v>
      </c>
      <c r="L197" s="81">
        <v>3012000</v>
      </c>
      <c r="M197" s="81">
        <v>3012000</v>
      </c>
      <c r="N197" s="81">
        <v>3012000</v>
      </c>
      <c r="O197" s="81">
        <v>3012000</v>
      </c>
      <c r="P197" s="81">
        <v>2775800</v>
      </c>
      <c r="Q197" s="82">
        <v>0</v>
      </c>
      <c r="R197" s="24"/>
      <c r="S197" s="24"/>
      <c r="T197" s="2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75">
      <c r="A198" s="5"/>
      <c r="B198" s="83" t="s">
        <v>13</v>
      </c>
      <c r="C198" s="79" t="s">
        <v>60</v>
      </c>
      <c r="D198" s="80">
        <v>101003022</v>
      </c>
      <c r="E198" s="57">
        <f t="shared" si="2"/>
        <v>21300000</v>
      </c>
      <c r="F198" s="81">
        <v>1879000</v>
      </c>
      <c r="G198" s="81">
        <v>1879000</v>
      </c>
      <c r="H198" s="81">
        <v>1879000</v>
      </c>
      <c r="I198" s="81">
        <v>1879000</v>
      </c>
      <c r="J198" s="81">
        <v>1879000</v>
      </c>
      <c r="K198" s="81">
        <v>1879000</v>
      </c>
      <c r="L198" s="81">
        <v>1879000</v>
      </c>
      <c r="M198" s="81">
        <v>1879000</v>
      </c>
      <c r="N198" s="81">
        <v>1879000</v>
      </c>
      <c r="O198" s="81">
        <v>1879000</v>
      </c>
      <c r="P198" s="81">
        <v>1879000</v>
      </c>
      <c r="Q198" s="82">
        <v>631000</v>
      </c>
      <c r="R198" s="24"/>
      <c r="S198" s="24"/>
      <c r="T198" s="2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75">
      <c r="A199" s="5"/>
      <c r="B199" s="83" t="s">
        <v>13</v>
      </c>
      <c r="C199" s="79" t="s">
        <v>281</v>
      </c>
      <c r="D199" s="80">
        <v>104000000</v>
      </c>
      <c r="E199" s="57">
        <f t="shared" si="2"/>
        <v>-45711.57</v>
      </c>
      <c r="F199" s="81">
        <v>-45711.57</v>
      </c>
      <c r="G199" s="81">
        <v>0</v>
      </c>
      <c r="H199" s="81">
        <v>0</v>
      </c>
      <c r="I199" s="81">
        <v>0</v>
      </c>
      <c r="J199" s="81">
        <v>0</v>
      </c>
      <c r="K199" s="81">
        <v>0</v>
      </c>
      <c r="L199" s="81">
        <v>0</v>
      </c>
      <c r="M199" s="81">
        <v>0</v>
      </c>
      <c r="N199" s="81">
        <v>0</v>
      </c>
      <c r="O199" s="81">
        <v>0</v>
      </c>
      <c r="P199" s="81">
        <v>0</v>
      </c>
      <c r="Q199" s="82">
        <v>0</v>
      </c>
      <c r="R199" s="24"/>
      <c r="S199" s="24"/>
      <c r="T199" s="2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37.5">
      <c r="A200" s="5"/>
      <c r="B200" s="83" t="s">
        <v>248</v>
      </c>
      <c r="C200" s="79" t="s">
        <v>282</v>
      </c>
      <c r="D200" s="80" t="s">
        <v>1</v>
      </c>
      <c r="E200" s="57">
        <f t="shared" si="2"/>
        <v>35938000</v>
      </c>
      <c r="F200" s="81">
        <v>20000</v>
      </c>
      <c r="G200" s="81">
        <v>40000</v>
      </c>
      <c r="H200" s="81">
        <v>100000</v>
      </c>
      <c r="I200" s="81">
        <v>150000</v>
      </c>
      <c r="J200" s="81">
        <v>150000</v>
      </c>
      <c r="K200" s="81">
        <v>150000</v>
      </c>
      <c r="L200" s="81">
        <v>250000</v>
      </c>
      <c r="M200" s="81">
        <v>400000</v>
      </c>
      <c r="N200" s="81">
        <v>7967500</v>
      </c>
      <c r="O200" s="81">
        <v>3500000</v>
      </c>
      <c r="P200" s="81">
        <v>18910500</v>
      </c>
      <c r="Q200" s="82">
        <v>4300000</v>
      </c>
      <c r="R200" s="24"/>
      <c r="S200" s="24"/>
      <c r="T200" s="2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37.5">
      <c r="A201" s="5"/>
      <c r="B201" s="83" t="s">
        <v>248</v>
      </c>
      <c r="C201" s="79" t="s">
        <v>283</v>
      </c>
      <c r="D201" s="80" t="s">
        <v>1</v>
      </c>
      <c r="E201" s="57">
        <f t="shared" si="2"/>
        <v>12650000</v>
      </c>
      <c r="F201" s="81">
        <v>160000</v>
      </c>
      <c r="G201" s="81">
        <v>75000</v>
      </c>
      <c r="H201" s="81">
        <v>65000</v>
      </c>
      <c r="I201" s="81">
        <v>220000</v>
      </c>
      <c r="J201" s="81">
        <v>125000</v>
      </c>
      <c r="K201" s="81">
        <v>80000</v>
      </c>
      <c r="L201" s="81">
        <v>270000</v>
      </c>
      <c r="M201" s="81">
        <v>175000</v>
      </c>
      <c r="N201" s="81">
        <v>7235000</v>
      </c>
      <c r="O201" s="81">
        <v>965000</v>
      </c>
      <c r="P201" s="81">
        <v>2715000</v>
      </c>
      <c r="Q201" s="82">
        <v>565000</v>
      </c>
      <c r="R201" s="24"/>
      <c r="S201" s="24"/>
      <c r="T201" s="2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37.5">
      <c r="A202" s="5"/>
      <c r="B202" s="83" t="s">
        <v>248</v>
      </c>
      <c r="C202" s="79" t="s">
        <v>284</v>
      </c>
      <c r="D202" s="80" t="s">
        <v>1</v>
      </c>
      <c r="E202" s="57">
        <f t="shared" si="2"/>
        <v>100000</v>
      </c>
      <c r="F202" s="81">
        <v>17000</v>
      </c>
      <c r="G202" s="81">
        <v>17000</v>
      </c>
      <c r="H202" s="81">
        <v>17000</v>
      </c>
      <c r="I202" s="81">
        <v>30000</v>
      </c>
      <c r="J202" s="81">
        <v>27000</v>
      </c>
      <c r="K202" s="81">
        <v>27000</v>
      </c>
      <c r="L202" s="81">
        <v>30000</v>
      </c>
      <c r="M202" s="81">
        <v>30000</v>
      </c>
      <c r="N202" s="81">
        <v>-135000</v>
      </c>
      <c r="O202" s="81">
        <v>0</v>
      </c>
      <c r="P202" s="81">
        <v>40000</v>
      </c>
      <c r="Q202" s="82">
        <v>0</v>
      </c>
      <c r="R202" s="24"/>
      <c r="S202" s="24"/>
      <c r="T202" s="2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37.5">
      <c r="A203" s="5"/>
      <c r="B203" s="83" t="s">
        <v>248</v>
      </c>
      <c r="C203" s="79" t="s">
        <v>285</v>
      </c>
      <c r="D203" s="80" t="s">
        <v>1</v>
      </c>
      <c r="E203" s="57">
        <f t="shared" si="2"/>
        <v>2000000</v>
      </c>
      <c r="F203" s="81">
        <v>20000</v>
      </c>
      <c r="G203" s="81">
        <v>25000</v>
      </c>
      <c r="H203" s="81">
        <v>25000</v>
      </c>
      <c r="I203" s="81">
        <v>100000</v>
      </c>
      <c r="J203" s="81">
        <v>50000</v>
      </c>
      <c r="K203" s="81">
        <v>100000</v>
      </c>
      <c r="L203" s="81">
        <v>70000</v>
      </c>
      <c r="M203" s="81">
        <v>70000</v>
      </c>
      <c r="N203" s="81">
        <v>118500</v>
      </c>
      <c r="O203" s="81">
        <v>861500</v>
      </c>
      <c r="P203" s="81">
        <v>540000</v>
      </c>
      <c r="Q203" s="82">
        <v>20000</v>
      </c>
      <c r="R203" s="24"/>
      <c r="S203" s="24"/>
      <c r="T203" s="2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37.5">
      <c r="A204" s="5"/>
      <c r="B204" s="83" t="s">
        <v>248</v>
      </c>
      <c r="C204" s="79" t="s">
        <v>286</v>
      </c>
      <c r="D204" s="80" t="s">
        <v>1</v>
      </c>
      <c r="E204" s="57">
        <f t="shared" si="2"/>
        <v>30165000</v>
      </c>
      <c r="F204" s="81">
        <v>1000000</v>
      </c>
      <c r="G204" s="81">
        <v>2000000</v>
      </c>
      <c r="H204" s="81">
        <v>3000000</v>
      </c>
      <c r="I204" s="81">
        <v>3000000</v>
      </c>
      <c r="J204" s="81">
        <v>2500000</v>
      </c>
      <c r="K204" s="81">
        <v>3000000</v>
      </c>
      <c r="L204" s="81">
        <v>3000000</v>
      </c>
      <c r="M204" s="81">
        <v>3000000</v>
      </c>
      <c r="N204" s="81">
        <v>0</v>
      </c>
      <c r="O204" s="81">
        <v>3100000</v>
      </c>
      <c r="P204" s="81">
        <v>499500</v>
      </c>
      <c r="Q204" s="82">
        <v>6065500</v>
      </c>
      <c r="R204" s="24"/>
      <c r="S204" s="24"/>
      <c r="T204" s="2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37.5">
      <c r="A205" s="5"/>
      <c r="B205" s="83" t="s">
        <v>248</v>
      </c>
      <c r="C205" s="79" t="s">
        <v>287</v>
      </c>
      <c r="D205" s="80" t="s">
        <v>1</v>
      </c>
      <c r="E205" s="57">
        <f t="shared" si="2"/>
        <v>11500000</v>
      </c>
      <c r="F205" s="81">
        <v>0</v>
      </c>
      <c r="G205" s="81">
        <v>300000</v>
      </c>
      <c r="H205" s="81">
        <v>0</v>
      </c>
      <c r="I205" s="81">
        <v>0</v>
      </c>
      <c r="J205" s="81">
        <v>0</v>
      </c>
      <c r="K205" s="81">
        <v>0</v>
      </c>
      <c r="L205" s="81">
        <v>574300</v>
      </c>
      <c r="M205" s="81">
        <v>0</v>
      </c>
      <c r="N205" s="81">
        <v>9951000</v>
      </c>
      <c r="O205" s="81">
        <v>674700</v>
      </c>
      <c r="P205" s="81">
        <v>0</v>
      </c>
      <c r="Q205" s="82">
        <v>0</v>
      </c>
      <c r="R205" s="24"/>
      <c r="S205" s="24"/>
      <c r="T205" s="2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37.5">
      <c r="A206" s="5"/>
      <c r="B206" s="83" t="s">
        <v>248</v>
      </c>
      <c r="C206" s="79" t="s">
        <v>288</v>
      </c>
      <c r="D206" s="80" t="s">
        <v>1</v>
      </c>
      <c r="E206" s="57">
        <f t="shared" si="2"/>
        <v>2200000</v>
      </c>
      <c r="F206" s="81">
        <v>0</v>
      </c>
      <c r="G206" s="81">
        <v>300000</v>
      </c>
      <c r="H206" s="81">
        <v>0</v>
      </c>
      <c r="I206" s="81">
        <v>0</v>
      </c>
      <c r="J206" s="81">
        <v>0</v>
      </c>
      <c r="K206" s="81">
        <v>0</v>
      </c>
      <c r="L206" s="81">
        <v>574700</v>
      </c>
      <c r="M206" s="81">
        <v>0</v>
      </c>
      <c r="N206" s="81">
        <v>1125300</v>
      </c>
      <c r="O206" s="81">
        <v>200000</v>
      </c>
      <c r="P206" s="81">
        <v>0</v>
      </c>
      <c r="Q206" s="82">
        <v>0</v>
      </c>
      <c r="R206" s="24"/>
      <c r="S206" s="24"/>
      <c r="T206" s="2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75">
      <c r="A207" s="5"/>
      <c r="B207" s="30" t="s">
        <v>90</v>
      </c>
      <c r="C207" s="31" t="s">
        <v>85</v>
      </c>
      <c r="D207" s="31" t="s">
        <v>85</v>
      </c>
      <c r="E207" s="29">
        <f aca="true" t="shared" si="3" ref="E207:Q207">SUM(E31:E206)</f>
        <v>2055196737.4800003</v>
      </c>
      <c r="F207" s="29">
        <f t="shared" si="3"/>
        <v>80066982.58000001</v>
      </c>
      <c r="G207" s="29">
        <f t="shared" si="3"/>
        <v>141169593.15</v>
      </c>
      <c r="H207" s="29">
        <f t="shared" si="3"/>
        <v>151249137</v>
      </c>
      <c r="I207" s="29">
        <f t="shared" si="3"/>
        <v>178201509.75</v>
      </c>
      <c r="J207" s="29">
        <f t="shared" si="3"/>
        <v>175598145.32999998</v>
      </c>
      <c r="K207" s="29">
        <f t="shared" si="3"/>
        <v>202375817</v>
      </c>
      <c r="L207" s="29">
        <f t="shared" si="3"/>
        <v>199714955</v>
      </c>
      <c r="M207" s="29">
        <f t="shared" si="3"/>
        <v>153265081.32999998</v>
      </c>
      <c r="N207" s="29">
        <f t="shared" si="3"/>
        <v>174854335</v>
      </c>
      <c r="O207" s="29">
        <f t="shared" si="3"/>
        <v>189751222.34</v>
      </c>
      <c r="P207" s="29">
        <f t="shared" si="3"/>
        <v>166270417</v>
      </c>
      <c r="Q207" s="29">
        <f t="shared" si="3"/>
        <v>242679542</v>
      </c>
      <c r="R207" s="24"/>
      <c r="S207" s="56"/>
      <c r="T207" s="2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37.5">
      <c r="A208" s="5"/>
      <c r="B208" s="78" t="s">
        <v>2</v>
      </c>
      <c r="C208" s="79" t="s">
        <v>257</v>
      </c>
      <c r="D208" s="80">
        <v>102002004</v>
      </c>
      <c r="E208" s="57">
        <f aca="true" t="shared" si="4" ref="E208:E216">SUM(F208:Q208)</f>
        <v>2450400</v>
      </c>
      <c r="F208" s="81">
        <v>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>
        <v>0</v>
      </c>
      <c r="O208" s="81">
        <v>0</v>
      </c>
      <c r="P208" s="81">
        <v>0</v>
      </c>
      <c r="Q208" s="82">
        <v>2450400</v>
      </c>
      <c r="R208" s="24"/>
      <c r="S208" s="56"/>
      <c r="T208" s="2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37.5">
      <c r="A209" s="5"/>
      <c r="B209" s="78" t="s">
        <v>2</v>
      </c>
      <c r="C209" s="79" t="s">
        <v>259</v>
      </c>
      <c r="D209" s="80">
        <v>102003003</v>
      </c>
      <c r="E209" s="57">
        <f t="shared" si="4"/>
        <v>159500</v>
      </c>
      <c r="F209" s="81">
        <v>0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0</v>
      </c>
      <c r="M209" s="81">
        <v>0</v>
      </c>
      <c r="N209" s="81">
        <v>159500</v>
      </c>
      <c r="O209" s="81">
        <v>0</v>
      </c>
      <c r="P209" s="81">
        <v>0</v>
      </c>
      <c r="Q209" s="82">
        <v>0</v>
      </c>
      <c r="R209" s="24"/>
      <c r="S209" s="56"/>
      <c r="T209" s="2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37.5">
      <c r="A210" s="5"/>
      <c r="B210" s="78" t="s">
        <v>2</v>
      </c>
      <c r="C210" s="79" t="s">
        <v>260</v>
      </c>
      <c r="D210" s="80">
        <v>102004001</v>
      </c>
      <c r="E210" s="57">
        <f t="shared" si="4"/>
        <v>4792000</v>
      </c>
      <c r="F210" s="81">
        <v>0</v>
      </c>
      <c r="G210" s="81">
        <v>0</v>
      </c>
      <c r="H210" s="81">
        <v>0</v>
      </c>
      <c r="I210" s="81">
        <v>2758400</v>
      </c>
      <c r="J210" s="81">
        <v>0</v>
      </c>
      <c r="K210" s="81">
        <v>0</v>
      </c>
      <c r="L210" s="81">
        <v>0</v>
      </c>
      <c r="M210" s="81">
        <v>0</v>
      </c>
      <c r="N210" s="81">
        <v>0</v>
      </c>
      <c r="O210" s="81">
        <v>0</v>
      </c>
      <c r="P210" s="81">
        <v>0</v>
      </c>
      <c r="Q210" s="82">
        <v>2033600</v>
      </c>
      <c r="R210" s="24"/>
      <c r="S210" s="56"/>
      <c r="T210" s="2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37.5">
      <c r="A211" s="5"/>
      <c r="B211" s="78" t="s">
        <v>2</v>
      </c>
      <c r="C211" s="79" t="s">
        <v>261</v>
      </c>
      <c r="D211" s="80">
        <v>102004002</v>
      </c>
      <c r="E211" s="57">
        <f t="shared" si="4"/>
        <v>2609000</v>
      </c>
      <c r="F211" s="81">
        <v>0</v>
      </c>
      <c r="G211" s="81">
        <v>0</v>
      </c>
      <c r="H211" s="81">
        <v>0</v>
      </c>
      <c r="I211" s="81">
        <v>0</v>
      </c>
      <c r="J211" s="81">
        <v>0</v>
      </c>
      <c r="K211" s="81">
        <v>0</v>
      </c>
      <c r="L211" s="81">
        <v>0</v>
      </c>
      <c r="M211" s="81">
        <v>0</v>
      </c>
      <c r="N211" s="81">
        <v>2609000</v>
      </c>
      <c r="O211" s="81">
        <v>0</v>
      </c>
      <c r="P211" s="81">
        <v>0</v>
      </c>
      <c r="Q211" s="82">
        <v>0</v>
      </c>
      <c r="R211" s="24"/>
      <c r="S211" s="56"/>
      <c r="T211" s="2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75">
      <c r="A212" s="5"/>
      <c r="B212" s="83" t="s">
        <v>6</v>
      </c>
      <c r="C212" s="79" t="s">
        <v>268</v>
      </c>
      <c r="D212" s="80">
        <v>102003005</v>
      </c>
      <c r="E212" s="57">
        <f t="shared" si="4"/>
        <v>122400</v>
      </c>
      <c r="F212" s="81">
        <v>0</v>
      </c>
      <c r="G212" s="81">
        <v>0</v>
      </c>
      <c r="H212" s="81">
        <v>0</v>
      </c>
      <c r="I212" s="81">
        <v>0</v>
      </c>
      <c r="J212" s="81">
        <v>0</v>
      </c>
      <c r="K212" s="81">
        <v>0</v>
      </c>
      <c r="L212" s="81">
        <v>122400</v>
      </c>
      <c r="M212" s="81">
        <v>0</v>
      </c>
      <c r="N212" s="81">
        <v>0</v>
      </c>
      <c r="O212" s="81">
        <v>0</v>
      </c>
      <c r="P212" s="81">
        <v>0</v>
      </c>
      <c r="Q212" s="82">
        <v>0</v>
      </c>
      <c r="R212" s="24"/>
      <c r="S212" s="56"/>
      <c r="T212" s="2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75">
      <c r="A213" s="5"/>
      <c r="B213" s="83" t="s">
        <v>6</v>
      </c>
      <c r="C213" s="79" t="s">
        <v>269</v>
      </c>
      <c r="D213" s="80">
        <v>102003004</v>
      </c>
      <c r="E213" s="57">
        <f t="shared" si="4"/>
        <v>1637800</v>
      </c>
      <c r="F213" s="81">
        <v>0</v>
      </c>
      <c r="G213" s="81">
        <v>0</v>
      </c>
      <c r="H213" s="81">
        <v>0</v>
      </c>
      <c r="I213" s="81">
        <v>0</v>
      </c>
      <c r="J213" s="81">
        <v>0</v>
      </c>
      <c r="K213" s="81">
        <v>1926800</v>
      </c>
      <c r="L213" s="81">
        <v>0</v>
      </c>
      <c r="M213" s="81">
        <v>0</v>
      </c>
      <c r="N213" s="81">
        <v>0</v>
      </c>
      <c r="O213" s="81">
        <v>0</v>
      </c>
      <c r="P213" s="81">
        <v>0</v>
      </c>
      <c r="Q213" s="82">
        <v>-289000</v>
      </c>
      <c r="R213" s="24"/>
      <c r="S213" s="56"/>
      <c r="T213" s="2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75">
      <c r="A214" s="5"/>
      <c r="B214" s="83" t="s">
        <v>8</v>
      </c>
      <c r="C214" s="79" t="s">
        <v>53</v>
      </c>
      <c r="D214" s="80" t="s">
        <v>296</v>
      </c>
      <c r="E214" s="57">
        <f t="shared" si="4"/>
        <v>0</v>
      </c>
      <c r="F214" s="81">
        <v>269600</v>
      </c>
      <c r="G214" s="81">
        <v>265600</v>
      </c>
      <c r="H214" s="81">
        <v>-535200</v>
      </c>
      <c r="I214" s="81">
        <v>0</v>
      </c>
      <c r="J214" s="81">
        <v>0</v>
      </c>
      <c r="K214" s="81">
        <v>0</v>
      </c>
      <c r="L214" s="81">
        <v>0</v>
      </c>
      <c r="M214" s="81">
        <v>0</v>
      </c>
      <c r="N214" s="81">
        <v>0</v>
      </c>
      <c r="O214" s="81">
        <v>0</v>
      </c>
      <c r="P214" s="81">
        <v>0</v>
      </c>
      <c r="Q214" s="82">
        <v>0</v>
      </c>
      <c r="R214" s="24"/>
      <c r="S214" s="56"/>
      <c r="T214" s="2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56.25">
      <c r="A215" s="5"/>
      <c r="B215" s="83" t="s">
        <v>9</v>
      </c>
      <c r="C215" s="79" t="s">
        <v>274</v>
      </c>
      <c r="D215" s="80">
        <v>102002002</v>
      </c>
      <c r="E215" s="57">
        <f t="shared" si="4"/>
        <v>1888200</v>
      </c>
      <c r="F215" s="81">
        <v>0</v>
      </c>
      <c r="G215" s="81">
        <v>0</v>
      </c>
      <c r="H215" s="81">
        <v>0</v>
      </c>
      <c r="I215" s="81">
        <v>0</v>
      </c>
      <c r="J215" s="81">
        <v>0</v>
      </c>
      <c r="K215" s="81">
        <v>0</v>
      </c>
      <c r="L215" s="81">
        <v>0</v>
      </c>
      <c r="M215" s="81">
        <v>0</v>
      </c>
      <c r="N215" s="81">
        <v>1888200</v>
      </c>
      <c r="O215" s="81">
        <v>0</v>
      </c>
      <c r="P215" s="81">
        <v>0</v>
      </c>
      <c r="Q215" s="82">
        <v>0</v>
      </c>
      <c r="R215" s="24"/>
      <c r="S215" s="56"/>
      <c r="T215" s="2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56.25">
      <c r="A216" s="5"/>
      <c r="B216" s="83" t="s">
        <v>10</v>
      </c>
      <c r="C216" s="79" t="s">
        <v>279</v>
      </c>
      <c r="D216" s="80">
        <v>102004003</v>
      </c>
      <c r="E216" s="57">
        <f t="shared" si="4"/>
        <v>25000</v>
      </c>
      <c r="F216" s="81">
        <v>0</v>
      </c>
      <c r="G216" s="81">
        <v>0</v>
      </c>
      <c r="H216" s="81">
        <v>0</v>
      </c>
      <c r="I216" s="81">
        <v>0</v>
      </c>
      <c r="J216" s="81">
        <v>0</v>
      </c>
      <c r="K216" s="81">
        <v>0</v>
      </c>
      <c r="L216" s="81">
        <v>0</v>
      </c>
      <c r="M216" s="81">
        <v>0</v>
      </c>
      <c r="N216" s="81">
        <v>0</v>
      </c>
      <c r="O216" s="81">
        <v>0</v>
      </c>
      <c r="P216" s="81">
        <v>25000</v>
      </c>
      <c r="Q216" s="82">
        <v>0</v>
      </c>
      <c r="R216" s="24"/>
      <c r="S216" s="56"/>
      <c r="T216" s="2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93.75">
      <c r="A217" s="5"/>
      <c r="B217" s="30" t="s">
        <v>91</v>
      </c>
      <c r="C217" s="31" t="s">
        <v>85</v>
      </c>
      <c r="D217" s="31" t="s">
        <v>85</v>
      </c>
      <c r="E217" s="29">
        <f aca="true" t="shared" si="5" ref="E217:R217">SUM(E208:E216)</f>
        <v>13684300</v>
      </c>
      <c r="F217" s="29">
        <f t="shared" si="5"/>
        <v>269600</v>
      </c>
      <c r="G217" s="29">
        <f t="shared" si="5"/>
        <v>265600</v>
      </c>
      <c r="H217" s="29">
        <f t="shared" si="5"/>
        <v>-535200</v>
      </c>
      <c r="I217" s="29">
        <f t="shared" si="5"/>
        <v>2758400</v>
      </c>
      <c r="J217" s="29">
        <f t="shared" si="5"/>
        <v>0</v>
      </c>
      <c r="K217" s="29">
        <f t="shared" si="5"/>
        <v>1926800</v>
      </c>
      <c r="L217" s="29">
        <f t="shared" si="5"/>
        <v>122400</v>
      </c>
      <c r="M217" s="29">
        <f t="shared" si="5"/>
        <v>0</v>
      </c>
      <c r="N217" s="29">
        <f t="shared" si="5"/>
        <v>4656700</v>
      </c>
      <c r="O217" s="29">
        <f t="shared" si="5"/>
        <v>0</v>
      </c>
      <c r="P217" s="29">
        <f t="shared" si="5"/>
        <v>25000</v>
      </c>
      <c r="Q217" s="29">
        <f t="shared" si="5"/>
        <v>4195000</v>
      </c>
      <c r="R217" s="29">
        <f t="shared" si="5"/>
        <v>0</v>
      </c>
      <c r="S217" s="56"/>
      <c r="T217" s="2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37.5">
      <c r="A218" s="5"/>
      <c r="B218" s="32" t="s">
        <v>92</v>
      </c>
      <c r="C218" s="31" t="s">
        <v>85</v>
      </c>
      <c r="D218" s="31" t="s">
        <v>85</v>
      </c>
      <c r="E218" s="29">
        <f aca="true" t="shared" si="6" ref="E218:Q218">E207+E217</f>
        <v>2068881037.4800003</v>
      </c>
      <c r="F218" s="29">
        <f t="shared" si="6"/>
        <v>80336582.58000001</v>
      </c>
      <c r="G218" s="29">
        <f t="shared" si="6"/>
        <v>141435193.15</v>
      </c>
      <c r="H218" s="29">
        <f t="shared" si="6"/>
        <v>150713937</v>
      </c>
      <c r="I218" s="29">
        <f t="shared" si="6"/>
        <v>180959909.75</v>
      </c>
      <c r="J218" s="29">
        <f t="shared" si="6"/>
        <v>175598145.32999998</v>
      </c>
      <c r="K218" s="29">
        <f t="shared" si="6"/>
        <v>204302617</v>
      </c>
      <c r="L218" s="29">
        <f t="shared" si="6"/>
        <v>199837355</v>
      </c>
      <c r="M218" s="29">
        <f t="shared" si="6"/>
        <v>153265081.32999998</v>
      </c>
      <c r="N218" s="29">
        <f t="shared" si="6"/>
        <v>179511035</v>
      </c>
      <c r="O218" s="29">
        <f t="shared" si="6"/>
        <v>189751222.34</v>
      </c>
      <c r="P218" s="29">
        <f t="shared" si="6"/>
        <v>166295417</v>
      </c>
      <c r="Q218" s="29">
        <f t="shared" si="6"/>
        <v>246874542</v>
      </c>
      <c r="R218" s="24"/>
      <c r="S218" s="24"/>
      <c r="T218" s="2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8.75">
      <c r="A219" s="5"/>
      <c r="B219" s="22"/>
      <c r="C219" s="18"/>
      <c r="D219" s="25"/>
      <c r="E219" s="26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62"/>
      <c r="S219" s="62"/>
      <c r="T219" s="6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8.75">
      <c r="A220" s="5"/>
      <c r="B220" s="33" t="s">
        <v>93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62"/>
      <c r="S220" s="62"/>
      <c r="T220" s="6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56.25">
      <c r="A221" s="5"/>
      <c r="B221" s="21" t="s">
        <v>3</v>
      </c>
      <c r="C221" s="18" t="s">
        <v>187</v>
      </c>
      <c r="D221" s="25" t="s">
        <v>1</v>
      </c>
      <c r="E221" s="63">
        <f>SUM(F221:Q221)</f>
        <v>163600000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63">
        <v>0</v>
      </c>
      <c r="M221" s="63">
        <v>163600000</v>
      </c>
      <c r="N221" s="27">
        <v>0</v>
      </c>
      <c r="O221" s="27">
        <v>0</v>
      </c>
      <c r="P221" s="27">
        <v>0</v>
      </c>
      <c r="Q221" s="27">
        <v>0</v>
      </c>
      <c r="R221" s="24"/>
      <c r="S221" s="24"/>
      <c r="T221" s="2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56.25">
      <c r="A222" s="5"/>
      <c r="B222" s="21" t="s">
        <v>3</v>
      </c>
      <c r="C222" s="18" t="s">
        <v>15</v>
      </c>
      <c r="D222" s="25" t="s">
        <v>1</v>
      </c>
      <c r="E222" s="63">
        <f>SUM(F222:Q222)</f>
        <v>50000000</v>
      </c>
      <c r="F222" s="27">
        <v>0</v>
      </c>
      <c r="G222" s="27">
        <v>50000000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4"/>
      <c r="S222" s="24"/>
      <c r="T222" s="2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37.5">
      <c r="A223" s="5"/>
      <c r="B223" s="21" t="s">
        <v>2</v>
      </c>
      <c r="C223" s="64" t="s">
        <v>188</v>
      </c>
      <c r="D223" s="25" t="s">
        <v>1</v>
      </c>
      <c r="E223" s="63">
        <f>SUM(F223:Q223)</f>
        <v>5000000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1300000</v>
      </c>
      <c r="N223" s="27">
        <v>0</v>
      </c>
      <c r="O223" s="27">
        <v>0</v>
      </c>
      <c r="P223" s="27">
        <v>0</v>
      </c>
      <c r="Q223" s="27">
        <v>3700000</v>
      </c>
      <c r="R223" s="24"/>
      <c r="S223" s="24"/>
      <c r="T223" s="2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56.25">
      <c r="A224" s="5"/>
      <c r="B224" s="32" t="s">
        <v>94</v>
      </c>
      <c r="C224" s="31" t="s">
        <v>85</v>
      </c>
      <c r="D224" s="31" t="s">
        <v>85</v>
      </c>
      <c r="E224" s="28">
        <f>SUM(E221:E223)</f>
        <v>218600000</v>
      </c>
      <c r="F224" s="28">
        <f aca="true" t="shared" si="7" ref="F224:Q224">SUM(F221:F223)</f>
        <v>0</v>
      </c>
      <c r="G224" s="28">
        <f t="shared" si="7"/>
        <v>50000000</v>
      </c>
      <c r="H224" s="28">
        <f t="shared" si="7"/>
        <v>0</v>
      </c>
      <c r="I224" s="28">
        <f t="shared" si="7"/>
        <v>0</v>
      </c>
      <c r="J224" s="28">
        <f t="shared" si="7"/>
        <v>0</v>
      </c>
      <c r="K224" s="28">
        <f t="shared" si="7"/>
        <v>0</v>
      </c>
      <c r="L224" s="28">
        <f t="shared" si="7"/>
        <v>0</v>
      </c>
      <c r="M224" s="28">
        <f t="shared" si="7"/>
        <v>164900000</v>
      </c>
      <c r="N224" s="28">
        <f t="shared" si="7"/>
        <v>0</v>
      </c>
      <c r="O224" s="28">
        <f t="shared" si="7"/>
        <v>0</v>
      </c>
      <c r="P224" s="28">
        <f t="shared" si="7"/>
        <v>0</v>
      </c>
      <c r="Q224" s="28">
        <f t="shared" si="7"/>
        <v>3700000</v>
      </c>
      <c r="R224" s="74"/>
      <c r="S224" s="24"/>
      <c r="T224" s="2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37.5">
      <c r="A225" s="5"/>
      <c r="B225" s="32" t="s">
        <v>95</v>
      </c>
      <c r="C225" s="31" t="s">
        <v>85</v>
      </c>
      <c r="D225" s="31" t="s">
        <v>85</v>
      </c>
      <c r="E225" s="28">
        <f aca="true" t="shared" si="8" ref="E225:Q225">E218+E224</f>
        <v>2287481037.4800005</v>
      </c>
      <c r="F225" s="28">
        <f t="shared" si="8"/>
        <v>80336582.58000001</v>
      </c>
      <c r="G225" s="28">
        <f t="shared" si="8"/>
        <v>191435193.15</v>
      </c>
      <c r="H225" s="28">
        <f t="shared" si="8"/>
        <v>150713937</v>
      </c>
      <c r="I225" s="28">
        <f t="shared" si="8"/>
        <v>180959909.75</v>
      </c>
      <c r="J225" s="28">
        <f t="shared" si="8"/>
        <v>175598145.32999998</v>
      </c>
      <c r="K225" s="28">
        <f t="shared" si="8"/>
        <v>204302617</v>
      </c>
      <c r="L225" s="28">
        <f t="shared" si="8"/>
        <v>199837355</v>
      </c>
      <c r="M225" s="28">
        <f t="shared" si="8"/>
        <v>318165081.33</v>
      </c>
      <c r="N225" s="28">
        <f t="shared" si="8"/>
        <v>179511035</v>
      </c>
      <c r="O225" s="28">
        <f t="shared" si="8"/>
        <v>189751222.34</v>
      </c>
      <c r="P225" s="28">
        <f t="shared" si="8"/>
        <v>166295417</v>
      </c>
      <c r="Q225" s="28">
        <f t="shared" si="8"/>
        <v>250574542</v>
      </c>
      <c r="R225" s="24"/>
      <c r="S225" s="24"/>
      <c r="T225" s="2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8.75">
      <c r="A226" s="5"/>
      <c r="B226" s="33" t="s">
        <v>96</v>
      </c>
      <c r="C226" s="31" t="s">
        <v>85</v>
      </c>
      <c r="D226" s="31" t="s">
        <v>85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75"/>
      <c r="S226" s="24"/>
      <c r="T226" s="2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56.25">
      <c r="A227" s="5"/>
      <c r="B227" s="30" t="s">
        <v>97</v>
      </c>
      <c r="C227" s="31" t="s">
        <v>85</v>
      </c>
      <c r="D227" s="31" t="s">
        <v>85</v>
      </c>
      <c r="E227" s="34">
        <f aca="true" t="shared" si="9" ref="E227:Q227">E207+E224</f>
        <v>2273796737.4800005</v>
      </c>
      <c r="F227" s="34">
        <f t="shared" si="9"/>
        <v>80066982.58000001</v>
      </c>
      <c r="G227" s="34">
        <f t="shared" si="9"/>
        <v>191169593.15</v>
      </c>
      <c r="H227" s="34">
        <f t="shared" si="9"/>
        <v>151249137</v>
      </c>
      <c r="I227" s="34">
        <f t="shared" si="9"/>
        <v>178201509.75</v>
      </c>
      <c r="J227" s="34">
        <f t="shared" si="9"/>
        <v>175598145.32999998</v>
      </c>
      <c r="K227" s="34">
        <f t="shared" si="9"/>
        <v>202375817</v>
      </c>
      <c r="L227" s="34">
        <f t="shared" si="9"/>
        <v>199714955</v>
      </c>
      <c r="M227" s="34">
        <f t="shared" si="9"/>
        <v>318165081.33</v>
      </c>
      <c r="N227" s="34">
        <f t="shared" si="9"/>
        <v>174854335</v>
      </c>
      <c r="O227" s="34">
        <f t="shared" si="9"/>
        <v>189751222.34</v>
      </c>
      <c r="P227" s="34">
        <f t="shared" si="9"/>
        <v>166270417</v>
      </c>
      <c r="Q227" s="34">
        <f t="shared" si="9"/>
        <v>246379542</v>
      </c>
      <c r="R227" s="24"/>
      <c r="S227" s="24"/>
      <c r="T227" s="2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93.75">
      <c r="A228" s="5"/>
      <c r="B228" s="30" t="s">
        <v>98</v>
      </c>
      <c r="C228" s="31" t="s">
        <v>85</v>
      </c>
      <c r="D228" s="31" t="s">
        <v>85</v>
      </c>
      <c r="E228" s="28">
        <f>E217</f>
        <v>13684300</v>
      </c>
      <c r="F228" s="28">
        <f aca="true" t="shared" si="10" ref="F228:Q228">F217</f>
        <v>269600</v>
      </c>
      <c r="G228" s="28">
        <f t="shared" si="10"/>
        <v>265600</v>
      </c>
      <c r="H228" s="28">
        <f t="shared" si="10"/>
        <v>-535200</v>
      </c>
      <c r="I228" s="28">
        <f t="shared" si="10"/>
        <v>2758400</v>
      </c>
      <c r="J228" s="28">
        <f t="shared" si="10"/>
        <v>0</v>
      </c>
      <c r="K228" s="28">
        <f t="shared" si="10"/>
        <v>1926800</v>
      </c>
      <c r="L228" s="28">
        <f t="shared" si="10"/>
        <v>122400</v>
      </c>
      <c r="M228" s="28">
        <f t="shared" si="10"/>
        <v>0</v>
      </c>
      <c r="N228" s="28">
        <f t="shared" si="10"/>
        <v>4656700</v>
      </c>
      <c r="O228" s="28">
        <f t="shared" si="10"/>
        <v>0</v>
      </c>
      <c r="P228" s="28">
        <f t="shared" si="10"/>
        <v>25000</v>
      </c>
      <c r="Q228" s="28">
        <f t="shared" si="10"/>
        <v>4195000</v>
      </c>
      <c r="R228" s="24"/>
      <c r="S228" s="24"/>
      <c r="T228" s="2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8.75">
      <c r="A229" s="5"/>
      <c r="B229" s="21"/>
      <c r="C229" s="31"/>
      <c r="D229" s="31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68"/>
      <c r="S229" s="68"/>
      <c r="T229" s="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8.75">
      <c r="A230" s="5"/>
      <c r="B230" s="87" t="s">
        <v>99</v>
      </c>
      <c r="C230" s="87"/>
      <c r="D230" s="8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8"/>
      <c r="S230" s="68"/>
      <c r="T230" s="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21" ht="18.75">
      <c r="A231" s="5"/>
      <c r="B231" s="87" t="s">
        <v>100</v>
      </c>
      <c r="C231" s="88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9"/>
      <c r="S231" s="54"/>
      <c r="T231" s="54"/>
      <c r="U231" s="13"/>
    </row>
    <row r="232" spans="1:20" ht="37.5">
      <c r="A232" s="5"/>
      <c r="B232" s="83" t="s">
        <v>0</v>
      </c>
      <c r="C232" s="79" t="s">
        <v>189</v>
      </c>
      <c r="D232" s="80" t="s">
        <v>1</v>
      </c>
      <c r="E232" s="57">
        <f>SUM(F232:Q232)</f>
        <v>5645700</v>
      </c>
      <c r="F232" s="81">
        <v>338700</v>
      </c>
      <c r="G232" s="81">
        <v>333000</v>
      </c>
      <c r="H232" s="81">
        <v>384000</v>
      </c>
      <c r="I232" s="81">
        <v>553200</v>
      </c>
      <c r="J232" s="81">
        <v>355600</v>
      </c>
      <c r="K232" s="81">
        <v>389600</v>
      </c>
      <c r="L232" s="81">
        <v>638100</v>
      </c>
      <c r="M232" s="81">
        <v>429100</v>
      </c>
      <c r="N232" s="81">
        <v>434700</v>
      </c>
      <c r="O232" s="81">
        <v>649400</v>
      </c>
      <c r="P232" s="81">
        <v>417700</v>
      </c>
      <c r="Q232" s="82">
        <v>722600</v>
      </c>
      <c r="R232" s="69"/>
      <c r="S232" s="54"/>
      <c r="T232" s="35"/>
    </row>
    <row r="233" spans="1:20" ht="37.5">
      <c r="A233" s="5"/>
      <c r="B233" s="83" t="s">
        <v>2</v>
      </c>
      <c r="C233" s="79" t="s">
        <v>190</v>
      </c>
      <c r="D233" s="80" t="s">
        <v>1</v>
      </c>
      <c r="E233" s="57">
        <f aca="true" t="shared" si="11" ref="E233:E296">SUM(F233:Q233)</f>
        <v>1981500</v>
      </c>
      <c r="F233" s="81">
        <v>166300</v>
      </c>
      <c r="G233" s="81">
        <v>166300</v>
      </c>
      <c r="H233" s="81">
        <v>126300</v>
      </c>
      <c r="I233" s="81">
        <v>166300</v>
      </c>
      <c r="J233" s="81">
        <v>127300</v>
      </c>
      <c r="K233" s="81">
        <v>205300</v>
      </c>
      <c r="L233" s="81">
        <v>166300</v>
      </c>
      <c r="M233" s="81">
        <v>166300</v>
      </c>
      <c r="N233" s="81">
        <v>166300</v>
      </c>
      <c r="O233" s="81">
        <v>151200</v>
      </c>
      <c r="P233" s="81">
        <v>166300</v>
      </c>
      <c r="Q233" s="82">
        <v>207300</v>
      </c>
      <c r="R233" s="69"/>
      <c r="S233" s="54"/>
      <c r="T233" s="35"/>
    </row>
    <row r="234" spans="1:20" ht="37.5">
      <c r="A234" s="5"/>
      <c r="B234" s="83" t="s">
        <v>2</v>
      </c>
      <c r="C234" s="79" t="s">
        <v>191</v>
      </c>
      <c r="D234" s="80" t="s">
        <v>1</v>
      </c>
      <c r="E234" s="57">
        <f t="shared" si="11"/>
        <v>53866900</v>
      </c>
      <c r="F234" s="81">
        <v>2500000</v>
      </c>
      <c r="G234" s="81">
        <v>4200000</v>
      </c>
      <c r="H234" s="81">
        <v>4774000</v>
      </c>
      <c r="I234" s="81">
        <v>6060000</v>
      </c>
      <c r="J234" s="81">
        <v>5235000</v>
      </c>
      <c r="K234" s="81">
        <v>4605000</v>
      </c>
      <c r="L234" s="81">
        <v>4681000</v>
      </c>
      <c r="M234" s="81">
        <v>4131000</v>
      </c>
      <c r="N234" s="81">
        <v>4364900</v>
      </c>
      <c r="O234" s="81">
        <v>4796100</v>
      </c>
      <c r="P234" s="81">
        <v>4466000</v>
      </c>
      <c r="Q234" s="82">
        <v>4053900</v>
      </c>
      <c r="R234" s="69"/>
      <c r="S234" s="54"/>
      <c r="T234" s="35"/>
    </row>
    <row r="235" spans="1:20" ht="37.5">
      <c r="A235" s="5"/>
      <c r="B235" s="83" t="s">
        <v>2</v>
      </c>
      <c r="C235" s="79" t="s">
        <v>191</v>
      </c>
      <c r="D235" s="80">
        <v>101003037</v>
      </c>
      <c r="E235" s="57">
        <f t="shared" si="11"/>
        <v>2106900</v>
      </c>
      <c r="F235" s="81">
        <v>200000</v>
      </c>
      <c r="G235" s="81">
        <v>175600</v>
      </c>
      <c r="H235" s="81">
        <v>175600</v>
      </c>
      <c r="I235" s="81">
        <v>175600</v>
      </c>
      <c r="J235" s="81">
        <v>175600</v>
      </c>
      <c r="K235" s="81">
        <v>175600</v>
      </c>
      <c r="L235" s="81">
        <v>175600</v>
      </c>
      <c r="M235" s="81">
        <v>175600</v>
      </c>
      <c r="N235" s="81">
        <v>175600</v>
      </c>
      <c r="O235" s="81">
        <v>188800</v>
      </c>
      <c r="P235" s="81">
        <v>175600</v>
      </c>
      <c r="Q235" s="82">
        <v>137700</v>
      </c>
      <c r="R235" s="69"/>
      <c r="S235" s="54"/>
      <c r="T235" s="35"/>
    </row>
    <row r="236" spans="1:20" ht="37.5">
      <c r="A236" s="5"/>
      <c r="B236" s="83" t="s">
        <v>2</v>
      </c>
      <c r="C236" s="79" t="s">
        <v>191</v>
      </c>
      <c r="D236" s="80">
        <v>101003035</v>
      </c>
      <c r="E236" s="57">
        <f t="shared" si="11"/>
        <v>126000</v>
      </c>
      <c r="F236" s="81">
        <v>0</v>
      </c>
      <c r="G236" s="81">
        <v>0</v>
      </c>
      <c r="H236" s="81">
        <v>126000</v>
      </c>
      <c r="I236" s="81">
        <v>0</v>
      </c>
      <c r="J236" s="81">
        <v>0</v>
      </c>
      <c r="K236" s="81">
        <v>0</v>
      </c>
      <c r="L236" s="81">
        <v>0</v>
      </c>
      <c r="M236" s="81">
        <v>0</v>
      </c>
      <c r="N236" s="81">
        <v>0</v>
      </c>
      <c r="O236" s="81">
        <v>0</v>
      </c>
      <c r="P236" s="81">
        <v>0</v>
      </c>
      <c r="Q236" s="82">
        <v>0</v>
      </c>
      <c r="R236" s="69"/>
      <c r="S236" s="54"/>
      <c r="T236" s="35"/>
    </row>
    <row r="237" spans="1:20" ht="37.5">
      <c r="A237" s="5"/>
      <c r="B237" s="83" t="s">
        <v>2</v>
      </c>
      <c r="C237" s="79" t="s">
        <v>192</v>
      </c>
      <c r="D237" s="80" t="s">
        <v>1</v>
      </c>
      <c r="E237" s="57">
        <f t="shared" si="11"/>
        <v>1786616.29</v>
      </c>
      <c r="F237" s="81">
        <v>0</v>
      </c>
      <c r="G237" s="81">
        <v>0</v>
      </c>
      <c r="H237" s="81">
        <v>0</v>
      </c>
      <c r="I237" s="81">
        <v>0</v>
      </c>
      <c r="J237" s="81">
        <v>0</v>
      </c>
      <c r="K237" s="81">
        <v>0</v>
      </c>
      <c r="L237" s="81">
        <v>0</v>
      </c>
      <c r="M237" s="81">
        <v>0</v>
      </c>
      <c r="N237" s="81">
        <v>0</v>
      </c>
      <c r="O237" s="81">
        <v>0</v>
      </c>
      <c r="P237" s="81">
        <v>0</v>
      </c>
      <c r="Q237" s="82">
        <v>1786616.29</v>
      </c>
      <c r="R237" s="69"/>
      <c r="S237" s="54"/>
      <c r="T237" s="35"/>
    </row>
    <row r="238" spans="1:20" ht="37.5">
      <c r="A238" s="5"/>
      <c r="B238" s="83" t="s">
        <v>2</v>
      </c>
      <c r="C238" s="79" t="s">
        <v>193</v>
      </c>
      <c r="D238" s="80" t="s">
        <v>1</v>
      </c>
      <c r="E238" s="57">
        <f t="shared" si="11"/>
        <v>38850300</v>
      </c>
      <c r="F238" s="81">
        <v>2012300</v>
      </c>
      <c r="G238" s="81">
        <v>1869400</v>
      </c>
      <c r="H238" s="81">
        <v>2426200</v>
      </c>
      <c r="I238" s="81">
        <v>3868400</v>
      </c>
      <c r="J238" s="81">
        <v>2885700</v>
      </c>
      <c r="K238" s="81">
        <v>2321900</v>
      </c>
      <c r="L238" s="81">
        <v>3462900</v>
      </c>
      <c r="M238" s="81">
        <v>2903600</v>
      </c>
      <c r="N238" s="81">
        <v>2941700</v>
      </c>
      <c r="O238" s="81">
        <v>4610900</v>
      </c>
      <c r="P238" s="81">
        <v>5450500</v>
      </c>
      <c r="Q238" s="82">
        <v>4096800</v>
      </c>
      <c r="R238" s="69"/>
      <c r="S238" s="54"/>
      <c r="T238" s="35"/>
    </row>
    <row r="239" spans="1:20" ht="37.5">
      <c r="A239" s="5"/>
      <c r="B239" s="83" t="s">
        <v>2</v>
      </c>
      <c r="C239" s="79" t="s">
        <v>193</v>
      </c>
      <c r="D239" s="80">
        <v>103001000</v>
      </c>
      <c r="E239" s="57">
        <f t="shared" si="11"/>
        <v>15529349.98</v>
      </c>
      <c r="F239" s="81">
        <v>300000</v>
      </c>
      <c r="G239" s="81">
        <v>1162700</v>
      </c>
      <c r="H239" s="81">
        <v>855300</v>
      </c>
      <c r="I239" s="81">
        <v>1255400</v>
      </c>
      <c r="J239" s="81">
        <v>1193200</v>
      </c>
      <c r="K239" s="81">
        <v>1300983</v>
      </c>
      <c r="L239" s="81">
        <v>1941200</v>
      </c>
      <c r="M239" s="81">
        <v>1500000</v>
      </c>
      <c r="N239" s="81">
        <v>1300000</v>
      </c>
      <c r="O239" s="81">
        <v>1300000</v>
      </c>
      <c r="P239" s="81">
        <v>1390000</v>
      </c>
      <c r="Q239" s="82">
        <v>2030566.98</v>
      </c>
      <c r="R239" s="69"/>
      <c r="S239" s="54"/>
      <c r="T239" s="35"/>
    </row>
    <row r="240" spans="1:20" ht="37.5">
      <c r="A240" s="5"/>
      <c r="B240" s="83" t="s">
        <v>2</v>
      </c>
      <c r="C240" s="79" t="s">
        <v>193</v>
      </c>
      <c r="D240" s="80">
        <v>103002000</v>
      </c>
      <c r="E240" s="57">
        <f t="shared" si="11"/>
        <v>447900</v>
      </c>
      <c r="F240" s="81">
        <v>37000</v>
      </c>
      <c r="G240" s="81">
        <v>37000</v>
      </c>
      <c r="H240" s="81">
        <v>37000</v>
      </c>
      <c r="I240" s="81">
        <v>37000</v>
      </c>
      <c r="J240" s="81">
        <v>37000</v>
      </c>
      <c r="K240" s="81">
        <v>37000</v>
      </c>
      <c r="L240" s="81">
        <v>37600</v>
      </c>
      <c r="M240" s="81">
        <v>37600</v>
      </c>
      <c r="N240" s="81">
        <v>37600</v>
      </c>
      <c r="O240" s="81">
        <v>37700</v>
      </c>
      <c r="P240" s="81">
        <v>37700</v>
      </c>
      <c r="Q240" s="82">
        <v>37700</v>
      </c>
      <c r="R240" s="69"/>
      <c r="S240" s="54"/>
      <c r="T240" s="35"/>
    </row>
    <row r="241" spans="1:20" ht="37.5">
      <c r="A241" s="5"/>
      <c r="B241" s="83" t="s">
        <v>2</v>
      </c>
      <c r="C241" s="79" t="s">
        <v>193</v>
      </c>
      <c r="D241" s="80">
        <v>103004006</v>
      </c>
      <c r="E241" s="57">
        <f t="shared" si="11"/>
        <v>598400</v>
      </c>
      <c r="F241" s="81">
        <v>52600</v>
      </c>
      <c r="G241" s="81">
        <v>52600</v>
      </c>
      <c r="H241" s="81">
        <v>52600</v>
      </c>
      <c r="I241" s="81">
        <v>50000</v>
      </c>
      <c r="J241" s="81">
        <v>44200</v>
      </c>
      <c r="K241" s="81">
        <v>47100</v>
      </c>
      <c r="L241" s="81">
        <v>47100</v>
      </c>
      <c r="M241" s="81">
        <v>47200</v>
      </c>
      <c r="N241" s="81">
        <v>47200</v>
      </c>
      <c r="O241" s="81">
        <v>52600</v>
      </c>
      <c r="P241" s="81">
        <v>52600</v>
      </c>
      <c r="Q241" s="82">
        <v>52600</v>
      </c>
      <c r="R241" s="69"/>
      <c r="S241" s="54"/>
      <c r="T241" s="35"/>
    </row>
    <row r="242" spans="1:20" ht="37.5">
      <c r="A242" s="5"/>
      <c r="B242" s="83" t="s">
        <v>2</v>
      </c>
      <c r="C242" s="79" t="s">
        <v>193</v>
      </c>
      <c r="D242" s="80">
        <v>103005000</v>
      </c>
      <c r="E242" s="57">
        <f t="shared" si="11"/>
        <v>4221500</v>
      </c>
      <c r="F242" s="81">
        <v>351800</v>
      </c>
      <c r="G242" s="81">
        <v>351800</v>
      </c>
      <c r="H242" s="81">
        <v>0</v>
      </c>
      <c r="I242" s="81">
        <v>443050</v>
      </c>
      <c r="J242" s="81">
        <v>414700</v>
      </c>
      <c r="K242" s="81">
        <v>201800</v>
      </c>
      <c r="L242" s="81">
        <v>351800</v>
      </c>
      <c r="M242" s="81">
        <v>511800</v>
      </c>
      <c r="N242" s="81">
        <v>351800</v>
      </c>
      <c r="O242" s="81">
        <v>501800</v>
      </c>
      <c r="P242" s="81">
        <v>351800</v>
      </c>
      <c r="Q242" s="82">
        <v>389350</v>
      </c>
      <c r="R242" s="69"/>
      <c r="S242" s="54"/>
      <c r="T242" s="35"/>
    </row>
    <row r="243" spans="1:20" ht="37.5">
      <c r="A243" s="5"/>
      <c r="B243" s="83" t="s">
        <v>2</v>
      </c>
      <c r="C243" s="79" t="s">
        <v>193</v>
      </c>
      <c r="D243" s="80">
        <v>103006000</v>
      </c>
      <c r="E243" s="57">
        <f t="shared" si="11"/>
        <v>324800</v>
      </c>
      <c r="F243" s="81">
        <v>0</v>
      </c>
      <c r="G243" s="81">
        <v>27000</v>
      </c>
      <c r="H243" s="81">
        <v>27000</v>
      </c>
      <c r="I243" s="81">
        <v>32200</v>
      </c>
      <c r="J243" s="81">
        <v>32200</v>
      </c>
      <c r="K243" s="81">
        <v>32200</v>
      </c>
      <c r="L243" s="81">
        <v>32200</v>
      </c>
      <c r="M243" s="81">
        <v>32200</v>
      </c>
      <c r="N243" s="81">
        <v>28800</v>
      </c>
      <c r="O243" s="81">
        <v>27000</v>
      </c>
      <c r="P243" s="81">
        <v>27000</v>
      </c>
      <c r="Q243" s="82">
        <v>27000</v>
      </c>
      <c r="R243" s="69"/>
      <c r="S243" s="54"/>
      <c r="T243" s="35"/>
    </row>
    <row r="244" spans="1:20" ht="37.5">
      <c r="A244" s="5"/>
      <c r="B244" s="83" t="s">
        <v>2</v>
      </c>
      <c r="C244" s="79" t="s">
        <v>193</v>
      </c>
      <c r="D244" s="80">
        <v>103007000</v>
      </c>
      <c r="E244" s="57">
        <f t="shared" si="11"/>
        <v>329900</v>
      </c>
      <c r="F244" s="81">
        <v>0</v>
      </c>
      <c r="G244" s="81">
        <v>27500</v>
      </c>
      <c r="H244" s="81">
        <v>36500</v>
      </c>
      <c r="I244" s="81">
        <v>60000</v>
      </c>
      <c r="J244" s="81">
        <v>27500</v>
      </c>
      <c r="K244" s="81">
        <v>36500</v>
      </c>
      <c r="L244" s="81">
        <v>27500</v>
      </c>
      <c r="M244" s="81">
        <v>27500</v>
      </c>
      <c r="N244" s="81">
        <v>36500</v>
      </c>
      <c r="O244" s="81">
        <v>27500</v>
      </c>
      <c r="P244" s="81">
        <v>22900</v>
      </c>
      <c r="Q244" s="82">
        <v>0</v>
      </c>
      <c r="R244" s="69"/>
      <c r="S244" s="54"/>
      <c r="T244" s="35"/>
    </row>
    <row r="245" spans="1:20" ht="37.5">
      <c r="A245" s="5"/>
      <c r="B245" s="83" t="s">
        <v>2</v>
      </c>
      <c r="C245" s="79" t="s">
        <v>193</v>
      </c>
      <c r="D245" s="80">
        <v>103008001</v>
      </c>
      <c r="E245" s="57">
        <f t="shared" si="11"/>
        <v>22400</v>
      </c>
      <c r="F245" s="81">
        <v>5750</v>
      </c>
      <c r="G245" s="81">
        <v>0</v>
      </c>
      <c r="H245" s="81">
        <v>8750</v>
      </c>
      <c r="I245" s="81">
        <v>5150</v>
      </c>
      <c r="J245" s="81">
        <v>0</v>
      </c>
      <c r="K245" s="81">
        <v>0</v>
      </c>
      <c r="L245" s="81">
        <v>0</v>
      </c>
      <c r="M245" s="81">
        <v>0</v>
      </c>
      <c r="N245" s="81">
        <v>0</v>
      </c>
      <c r="O245" s="81">
        <v>0</v>
      </c>
      <c r="P245" s="81">
        <v>0</v>
      </c>
      <c r="Q245" s="82">
        <v>2750</v>
      </c>
      <c r="R245" s="69"/>
      <c r="S245" s="54"/>
      <c r="T245" s="35"/>
    </row>
    <row r="246" spans="1:20" ht="37.5">
      <c r="A246" s="5"/>
      <c r="B246" s="83" t="s">
        <v>2</v>
      </c>
      <c r="C246" s="79" t="s">
        <v>193</v>
      </c>
      <c r="D246" s="80">
        <v>103008002</v>
      </c>
      <c r="E246" s="57">
        <f t="shared" si="11"/>
        <v>20600</v>
      </c>
      <c r="F246" s="81">
        <v>0</v>
      </c>
      <c r="G246" s="81">
        <v>0</v>
      </c>
      <c r="H246" s="81">
        <v>0</v>
      </c>
      <c r="I246" s="81">
        <v>20600</v>
      </c>
      <c r="J246" s="81">
        <v>0</v>
      </c>
      <c r="K246" s="81">
        <v>0</v>
      </c>
      <c r="L246" s="81">
        <v>0</v>
      </c>
      <c r="M246" s="81">
        <v>0</v>
      </c>
      <c r="N246" s="81">
        <v>0</v>
      </c>
      <c r="O246" s="81">
        <v>0</v>
      </c>
      <c r="P246" s="81">
        <v>0</v>
      </c>
      <c r="Q246" s="82">
        <v>0</v>
      </c>
      <c r="R246" s="69"/>
      <c r="S246" s="54"/>
      <c r="T246" s="35"/>
    </row>
    <row r="247" spans="1:20" ht="37.5">
      <c r="A247" s="5"/>
      <c r="B247" s="83" t="s">
        <v>2</v>
      </c>
      <c r="C247" s="79" t="s">
        <v>193</v>
      </c>
      <c r="D247" s="80">
        <v>103009000</v>
      </c>
      <c r="E247" s="57">
        <f t="shared" si="11"/>
        <v>2522633.02</v>
      </c>
      <c r="F247" s="81">
        <v>0</v>
      </c>
      <c r="G247" s="81">
        <v>97300</v>
      </c>
      <c r="H247" s="81">
        <v>99500</v>
      </c>
      <c r="I247" s="81">
        <v>169200</v>
      </c>
      <c r="J247" s="81">
        <v>53000</v>
      </c>
      <c r="K247" s="81">
        <v>102500</v>
      </c>
      <c r="L247" s="81">
        <v>241500</v>
      </c>
      <c r="M247" s="81">
        <v>53000</v>
      </c>
      <c r="N247" s="81">
        <v>291000</v>
      </c>
      <c r="O247" s="81">
        <v>53000</v>
      </c>
      <c r="P247" s="81">
        <v>53000</v>
      </c>
      <c r="Q247" s="82">
        <v>1309633.02</v>
      </c>
      <c r="R247" s="69"/>
      <c r="S247" s="54"/>
      <c r="T247" s="35"/>
    </row>
    <row r="248" spans="1:20" ht="37.5">
      <c r="A248" s="5"/>
      <c r="B248" s="83" t="s">
        <v>2</v>
      </c>
      <c r="C248" s="79" t="s">
        <v>193</v>
      </c>
      <c r="D248" s="80">
        <v>103010002</v>
      </c>
      <c r="E248" s="57">
        <f t="shared" si="11"/>
        <v>1057900</v>
      </c>
      <c r="F248" s="81">
        <v>0</v>
      </c>
      <c r="G248" s="81">
        <v>79700</v>
      </c>
      <c r="H248" s="81">
        <v>0</v>
      </c>
      <c r="I248" s="81">
        <v>84500</v>
      </c>
      <c r="J248" s="81">
        <v>25000</v>
      </c>
      <c r="K248" s="81">
        <v>15000</v>
      </c>
      <c r="L248" s="81">
        <v>15000</v>
      </c>
      <c r="M248" s="81">
        <v>36500</v>
      </c>
      <c r="N248" s="81">
        <v>30200</v>
      </c>
      <c r="O248" s="81">
        <v>94800</v>
      </c>
      <c r="P248" s="81">
        <v>95200</v>
      </c>
      <c r="Q248" s="82">
        <v>582000</v>
      </c>
      <c r="R248" s="69"/>
      <c r="S248" s="54"/>
      <c r="T248" s="35"/>
    </row>
    <row r="249" spans="1:20" ht="37.5">
      <c r="A249" s="5"/>
      <c r="B249" s="83" t="s">
        <v>2</v>
      </c>
      <c r="C249" s="79" t="s">
        <v>193</v>
      </c>
      <c r="D249" s="80">
        <v>103011000</v>
      </c>
      <c r="E249" s="57">
        <f t="shared" si="11"/>
        <v>54517</v>
      </c>
      <c r="F249" s="81">
        <v>0</v>
      </c>
      <c r="G249" s="81">
        <v>0</v>
      </c>
      <c r="H249" s="81">
        <v>0</v>
      </c>
      <c r="I249" s="81">
        <v>0</v>
      </c>
      <c r="J249" s="81">
        <v>0</v>
      </c>
      <c r="K249" s="81">
        <v>54517</v>
      </c>
      <c r="L249" s="81">
        <v>0</v>
      </c>
      <c r="M249" s="81">
        <v>0</v>
      </c>
      <c r="N249" s="81">
        <v>0</v>
      </c>
      <c r="O249" s="81">
        <v>0</v>
      </c>
      <c r="P249" s="81">
        <v>0</v>
      </c>
      <c r="Q249" s="82">
        <v>0</v>
      </c>
      <c r="R249" s="69"/>
      <c r="S249" s="54"/>
      <c r="T249" s="35"/>
    </row>
    <row r="250" spans="1:20" ht="37.5">
      <c r="A250" s="5"/>
      <c r="B250" s="83" t="s">
        <v>2</v>
      </c>
      <c r="C250" s="79" t="s">
        <v>193</v>
      </c>
      <c r="D250" s="80">
        <v>103020000</v>
      </c>
      <c r="E250" s="57">
        <f t="shared" si="11"/>
        <v>800000</v>
      </c>
      <c r="F250" s="81">
        <v>0</v>
      </c>
      <c r="G250" s="81">
        <v>0</v>
      </c>
      <c r="H250" s="81">
        <v>0</v>
      </c>
      <c r="I250" s="81">
        <v>0</v>
      </c>
      <c r="J250" s="81">
        <v>340000</v>
      </c>
      <c r="K250" s="81">
        <v>338000</v>
      </c>
      <c r="L250" s="81">
        <v>122000</v>
      </c>
      <c r="M250" s="81">
        <v>0</v>
      </c>
      <c r="N250" s="81">
        <v>0</v>
      </c>
      <c r="O250" s="81">
        <v>0</v>
      </c>
      <c r="P250" s="81">
        <v>0</v>
      </c>
      <c r="Q250" s="82">
        <v>0</v>
      </c>
      <c r="R250" s="69"/>
      <c r="S250" s="54"/>
      <c r="T250" s="35"/>
    </row>
    <row r="251" spans="1:20" ht="37.5">
      <c r="A251" s="5"/>
      <c r="B251" s="83" t="s">
        <v>2</v>
      </c>
      <c r="C251" s="79" t="s">
        <v>194</v>
      </c>
      <c r="D251" s="80" t="s">
        <v>1</v>
      </c>
      <c r="E251" s="57">
        <f t="shared" si="11"/>
        <v>100000</v>
      </c>
      <c r="F251" s="81">
        <v>0</v>
      </c>
      <c r="G251" s="81">
        <v>0</v>
      </c>
      <c r="H251" s="81">
        <v>0</v>
      </c>
      <c r="I251" s="81">
        <v>0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100000</v>
      </c>
      <c r="P251" s="81">
        <v>0</v>
      </c>
      <c r="Q251" s="82">
        <v>0</v>
      </c>
      <c r="R251" s="69"/>
      <c r="S251" s="54"/>
      <c r="T251" s="35"/>
    </row>
    <row r="252" spans="1:20" ht="37.5">
      <c r="A252" s="5"/>
      <c r="B252" s="83" t="s">
        <v>2</v>
      </c>
      <c r="C252" s="79" t="s">
        <v>195</v>
      </c>
      <c r="D252" s="80" t="s">
        <v>1</v>
      </c>
      <c r="E252" s="57">
        <f t="shared" si="11"/>
        <v>22454700</v>
      </c>
      <c r="F252" s="81">
        <v>734850</v>
      </c>
      <c r="G252" s="81">
        <v>752700</v>
      </c>
      <c r="H252" s="81">
        <v>847900</v>
      </c>
      <c r="I252" s="81">
        <v>1255350</v>
      </c>
      <c r="J252" s="81">
        <v>976500</v>
      </c>
      <c r="K252" s="81">
        <v>1215100</v>
      </c>
      <c r="L252" s="81">
        <v>2041000</v>
      </c>
      <c r="M252" s="81">
        <v>1587900</v>
      </c>
      <c r="N252" s="81">
        <v>5323600</v>
      </c>
      <c r="O252" s="81">
        <v>2348900</v>
      </c>
      <c r="P252" s="81">
        <v>2354800</v>
      </c>
      <c r="Q252" s="82">
        <v>3016100</v>
      </c>
      <c r="R252" s="69"/>
      <c r="S252" s="54"/>
      <c r="T252" s="35"/>
    </row>
    <row r="253" spans="1:20" ht="37.5">
      <c r="A253" s="5"/>
      <c r="B253" s="83" t="s">
        <v>2</v>
      </c>
      <c r="C253" s="79" t="s">
        <v>196</v>
      </c>
      <c r="D253" s="80" t="s">
        <v>1</v>
      </c>
      <c r="E253" s="57">
        <f t="shared" si="11"/>
        <v>910000</v>
      </c>
      <c r="F253" s="81">
        <v>0</v>
      </c>
      <c r="G253" s="81">
        <v>0</v>
      </c>
      <c r="H253" s="81">
        <v>10000</v>
      </c>
      <c r="I253" s="81">
        <v>20000</v>
      </c>
      <c r="J253" s="81">
        <v>15000</v>
      </c>
      <c r="K253" s="81">
        <v>40000</v>
      </c>
      <c r="L253" s="81">
        <v>10000</v>
      </c>
      <c r="M253" s="81">
        <v>0</v>
      </c>
      <c r="N253" s="81">
        <v>30000</v>
      </c>
      <c r="O253" s="81">
        <v>0</v>
      </c>
      <c r="P253" s="81">
        <v>785000</v>
      </c>
      <c r="Q253" s="82">
        <v>0</v>
      </c>
      <c r="R253" s="69"/>
      <c r="S253" s="54"/>
      <c r="T253" s="35"/>
    </row>
    <row r="254" spans="1:20" ht="37.5">
      <c r="A254" s="5"/>
      <c r="B254" s="83" t="s">
        <v>2</v>
      </c>
      <c r="C254" s="79" t="s">
        <v>290</v>
      </c>
      <c r="D254" s="80">
        <v>101002014</v>
      </c>
      <c r="E254" s="57">
        <f t="shared" si="11"/>
        <v>2210000</v>
      </c>
      <c r="F254" s="81">
        <v>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2210000</v>
      </c>
      <c r="N254" s="81">
        <v>0</v>
      </c>
      <c r="O254" s="81">
        <v>0</v>
      </c>
      <c r="P254" s="81">
        <v>0</v>
      </c>
      <c r="Q254" s="82">
        <v>0</v>
      </c>
      <c r="R254" s="69"/>
      <c r="S254" s="54"/>
      <c r="T254" s="35"/>
    </row>
    <row r="255" spans="1:20" ht="37.5">
      <c r="A255" s="5"/>
      <c r="B255" s="83" t="s">
        <v>2</v>
      </c>
      <c r="C255" s="79" t="s">
        <v>197</v>
      </c>
      <c r="D255" s="80" t="s">
        <v>1</v>
      </c>
      <c r="E255" s="57">
        <f t="shared" si="11"/>
        <v>2945000</v>
      </c>
      <c r="F255" s="81">
        <v>0</v>
      </c>
      <c r="G255" s="81">
        <v>0</v>
      </c>
      <c r="H255" s="81">
        <v>0</v>
      </c>
      <c r="I255" s="81">
        <v>200000</v>
      </c>
      <c r="J255" s="81">
        <v>85300</v>
      </c>
      <c r="K255" s="81">
        <v>50000</v>
      </c>
      <c r="L255" s="81">
        <v>203000</v>
      </c>
      <c r="M255" s="81">
        <v>71800</v>
      </c>
      <c r="N255" s="81">
        <v>415000</v>
      </c>
      <c r="O255" s="81">
        <v>87100</v>
      </c>
      <c r="P255" s="81">
        <v>10000</v>
      </c>
      <c r="Q255" s="82">
        <v>1822800</v>
      </c>
      <c r="R255" s="69"/>
      <c r="S255" s="54"/>
      <c r="T255" s="35"/>
    </row>
    <row r="256" spans="1:20" ht="37.5">
      <c r="A256" s="5"/>
      <c r="B256" s="83" t="s">
        <v>2</v>
      </c>
      <c r="C256" s="79" t="s">
        <v>197</v>
      </c>
      <c r="D256" s="80">
        <v>101002026</v>
      </c>
      <c r="E256" s="57">
        <f t="shared" si="11"/>
        <v>278600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1">
        <v>278600</v>
      </c>
      <c r="Q256" s="82">
        <v>0</v>
      </c>
      <c r="R256" s="69"/>
      <c r="S256" s="54"/>
      <c r="T256" s="35"/>
    </row>
    <row r="257" spans="1:20" ht="37.5">
      <c r="A257" s="5"/>
      <c r="B257" s="83" t="s">
        <v>2</v>
      </c>
      <c r="C257" s="79" t="s">
        <v>198</v>
      </c>
      <c r="D257" s="80" t="s">
        <v>1</v>
      </c>
      <c r="E257" s="57">
        <f t="shared" si="11"/>
        <v>200000</v>
      </c>
      <c r="F257" s="81">
        <v>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200000</v>
      </c>
      <c r="M257" s="81">
        <v>0</v>
      </c>
      <c r="N257" s="81">
        <v>0</v>
      </c>
      <c r="O257" s="81">
        <v>0</v>
      </c>
      <c r="P257" s="81">
        <v>0</v>
      </c>
      <c r="Q257" s="82">
        <v>0</v>
      </c>
      <c r="R257" s="69"/>
      <c r="S257" s="54"/>
      <c r="T257" s="35"/>
    </row>
    <row r="258" spans="1:20" ht="37.5">
      <c r="A258" s="5"/>
      <c r="B258" s="83" t="s">
        <v>2</v>
      </c>
      <c r="C258" s="79" t="s">
        <v>199</v>
      </c>
      <c r="D258" s="80">
        <v>101002029</v>
      </c>
      <c r="E258" s="57">
        <f t="shared" si="11"/>
        <v>717300</v>
      </c>
      <c r="F258" s="81">
        <v>0</v>
      </c>
      <c r="G258" s="81">
        <v>0</v>
      </c>
      <c r="H258" s="81">
        <v>0</v>
      </c>
      <c r="I258" s="81">
        <v>0</v>
      </c>
      <c r="J258" s="81">
        <v>0</v>
      </c>
      <c r="K258" s="81">
        <v>0</v>
      </c>
      <c r="L258" s="81">
        <v>0</v>
      </c>
      <c r="M258" s="81">
        <v>0</v>
      </c>
      <c r="N258" s="81">
        <v>0</v>
      </c>
      <c r="O258" s="81">
        <v>0</v>
      </c>
      <c r="P258" s="81">
        <v>0</v>
      </c>
      <c r="Q258" s="82">
        <v>717300</v>
      </c>
      <c r="R258" s="69"/>
      <c r="S258" s="54"/>
      <c r="T258" s="35"/>
    </row>
    <row r="259" spans="1:20" ht="37.5">
      <c r="A259" s="5"/>
      <c r="B259" s="83" t="s">
        <v>2</v>
      </c>
      <c r="C259" s="79" t="s">
        <v>199</v>
      </c>
      <c r="D259" s="80">
        <v>103020000</v>
      </c>
      <c r="E259" s="57">
        <f t="shared" si="11"/>
        <v>100000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100000</v>
      </c>
      <c r="M259" s="81">
        <v>0</v>
      </c>
      <c r="N259" s="81">
        <v>0</v>
      </c>
      <c r="O259" s="81">
        <v>0</v>
      </c>
      <c r="P259" s="81">
        <v>0</v>
      </c>
      <c r="Q259" s="82">
        <v>0</v>
      </c>
      <c r="R259" s="69"/>
      <c r="S259" s="54"/>
      <c r="T259" s="35"/>
    </row>
    <row r="260" spans="1:20" ht="37.5">
      <c r="A260" s="5"/>
      <c r="B260" s="83" t="s">
        <v>2</v>
      </c>
      <c r="C260" s="79" t="s">
        <v>200</v>
      </c>
      <c r="D260" s="80" t="s">
        <v>1</v>
      </c>
      <c r="E260" s="57">
        <f t="shared" si="11"/>
        <v>92000</v>
      </c>
      <c r="F260" s="81">
        <v>0</v>
      </c>
      <c r="G260" s="81">
        <v>0</v>
      </c>
      <c r="H260" s="81">
        <v>0</v>
      </c>
      <c r="I260" s="81">
        <v>0</v>
      </c>
      <c r="J260" s="81">
        <v>0</v>
      </c>
      <c r="K260" s="81">
        <v>12000</v>
      </c>
      <c r="L260" s="81">
        <v>0</v>
      </c>
      <c r="M260" s="81">
        <v>80000</v>
      </c>
      <c r="N260" s="81">
        <v>0</v>
      </c>
      <c r="O260" s="81">
        <v>0</v>
      </c>
      <c r="P260" s="81">
        <v>0</v>
      </c>
      <c r="Q260" s="82">
        <v>0</v>
      </c>
      <c r="R260" s="69"/>
      <c r="S260" s="54"/>
      <c r="T260" s="35"/>
    </row>
    <row r="261" spans="1:20" ht="37.5">
      <c r="A261" s="5"/>
      <c r="B261" s="83" t="s">
        <v>2</v>
      </c>
      <c r="C261" s="79" t="s">
        <v>200</v>
      </c>
      <c r="D261" s="80">
        <v>103020000</v>
      </c>
      <c r="E261" s="57">
        <f t="shared" si="11"/>
        <v>100000</v>
      </c>
      <c r="F261" s="81">
        <v>0</v>
      </c>
      <c r="G261" s="81">
        <v>0</v>
      </c>
      <c r="H261" s="81">
        <v>0</v>
      </c>
      <c r="I261" s="81">
        <v>0</v>
      </c>
      <c r="J261" s="81">
        <v>0</v>
      </c>
      <c r="K261" s="81">
        <v>100000</v>
      </c>
      <c r="L261" s="81">
        <v>0</v>
      </c>
      <c r="M261" s="81">
        <v>0</v>
      </c>
      <c r="N261" s="81">
        <v>0</v>
      </c>
      <c r="O261" s="81">
        <v>0</v>
      </c>
      <c r="P261" s="81">
        <v>0</v>
      </c>
      <c r="Q261" s="82">
        <v>0</v>
      </c>
      <c r="R261" s="69"/>
      <c r="S261" s="54"/>
      <c r="T261" s="35"/>
    </row>
    <row r="262" spans="1:20" ht="37.5">
      <c r="A262" s="5"/>
      <c r="B262" s="83" t="s">
        <v>2</v>
      </c>
      <c r="C262" s="79" t="s">
        <v>201</v>
      </c>
      <c r="D262" s="80" t="s">
        <v>1</v>
      </c>
      <c r="E262" s="57">
        <f t="shared" si="11"/>
        <v>0</v>
      </c>
      <c r="F262" s="81">
        <v>2088100</v>
      </c>
      <c r="G262" s="81">
        <v>2116800</v>
      </c>
      <c r="H262" s="81">
        <v>-3623220</v>
      </c>
      <c r="I262" s="81">
        <v>-581680</v>
      </c>
      <c r="J262" s="81">
        <v>0</v>
      </c>
      <c r="K262" s="81">
        <v>0</v>
      </c>
      <c r="L262" s="81">
        <v>0</v>
      </c>
      <c r="M262" s="81">
        <v>0</v>
      </c>
      <c r="N262" s="81">
        <v>0</v>
      </c>
      <c r="O262" s="81">
        <v>0</v>
      </c>
      <c r="P262" s="81">
        <v>0</v>
      </c>
      <c r="Q262" s="82">
        <v>0</v>
      </c>
      <c r="R262" s="69"/>
      <c r="S262" s="54"/>
      <c r="T262" s="35"/>
    </row>
    <row r="263" spans="1:20" ht="37.5">
      <c r="A263" s="5"/>
      <c r="B263" s="83" t="s">
        <v>2</v>
      </c>
      <c r="C263" s="79" t="s">
        <v>202</v>
      </c>
      <c r="D263" s="80" t="s">
        <v>1</v>
      </c>
      <c r="E263" s="57">
        <f t="shared" si="11"/>
        <v>0</v>
      </c>
      <c r="F263" s="81">
        <v>401300</v>
      </c>
      <c r="G263" s="81">
        <v>424500</v>
      </c>
      <c r="H263" s="81">
        <v>614800</v>
      </c>
      <c r="I263" s="81">
        <v>-1440600</v>
      </c>
      <c r="J263" s="81">
        <v>0</v>
      </c>
      <c r="K263" s="81">
        <v>0</v>
      </c>
      <c r="L263" s="81">
        <v>0</v>
      </c>
      <c r="M263" s="81">
        <v>0</v>
      </c>
      <c r="N263" s="81">
        <v>0</v>
      </c>
      <c r="O263" s="81">
        <v>0</v>
      </c>
      <c r="P263" s="81">
        <v>0</v>
      </c>
      <c r="Q263" s="82">
        <v>0</v>
      </c>
      <c r="R263" s="69"/>
      <c r="S263" s="54"/>
      <c r="T263" s="35"/>
    </row>
    <row r="264" spans="1:20" ht="37.5">
      <c r="A264" s="5"/>
      <c r="B264" s="83" t="s">
        <v>2</v>
      </c>
      <c r="C264" s="79" t="s">
        <v>203</v>
      </c>
      <c r="D264" s="80">
        <v>101002007</v>
      </c>
      <c r="E264" s="57">
        <f t="shared" si="11"/>
        <v>304000</v>
      </c>
      <c r="F264" s="81">
        <v>0</v>
      </c>
      <c r="G264" s="81">
        <v>0</v>
      </c>
      <c r="H264" s="81">
        <v>0</v>
      </c>
      <c r="I264" s="81">
        <v>0</v>
      </c>
      <c r="J264" s="81">
        <v>304000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2">
        <v>0</v>
      </c>
      <c r="R264" s="69"/>
      <c r="S264" s="54"/>
      <c r="T264" s="35"/>
    </row>
    <row r="265" spans="1:20" ht="37.5">
      <c r="A265" s="5"/>
      <c r="B265" s="83" t="s">
        <v>2</v>
      </c>
      <c r="C265" s="79" t="s">
        <v>203</v>
      </c>
      <c r="D265" s="80">
        <v>101003017</v>
      </c>
      <c r="E265" s="57">
        <f t="shared" si="11"/>
        <v>58229200</v>
      </c>
      <c r="F265" s="81">
        <v>2642942</v>
      </c>
      <c r="G265" s="81">
        <v>3299462</v>
      </c>
      <c r="H265" s="81">
        <v>4194708</v>
      </c>
      <c r="I265" s="81">
        <v>4513434</v>
      </c>
      <c r="J265" s="81">
        <v>4852160</v>
      </c>
      <c r="K265" s="81">
        <v>4135640</v>
      </c>
      <c r="L265" s="81">
        <v>6035200</v>
      </c>
      <c r="M265" s="81">
        <v>5398680</v>
      </c>
      <c r="N265" s="81">
        <v>5916132</v>
      </c>
      <c r="O265" s="81">
        <v>5886132</v>
      </c>
      <c r="P265" s="81">
        <v>6144858</v>
      </c>
      <c r="Q265" s="82">
        <v>5209852</v>
      </c>
      <c r="R265" s="69"/>
      <c r="S265" s="54"/>
      <c r="T265" s="35"/>
    </row>
    <row r="266" spans="1:20" ht="37.5">
      <c r="A266" s="5"/>
      <c r="B266" s="83" t="s">
        <v>2</v>
      </c>
      <c r="C266" s="79" t="s">
        <v>203</v>
      </c>
      <c r="D266" s="80">
        <v>103020000</v>
      </c>
      <c r="E266" s="57">
        <f t="shared" si="11"/>
        <v>1500000</v>
      </c>
      <c r="F266" s="81">
        <v>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2">
        <v>1500000</v>
      </c>
      <c r="R266" s="69"/>
      <c r="S266" s="54"/>
      <c r="T266" s="35"/>
    </row>
    <row r="267" spans="1:20" ht="37.5">
      <c r="A267" s="5"/>
      <c r="B267" s="83" t="s">
        <v>2</v>
      </c>
      <c r="C267" s="79" t="s">
        <v>204</v>
      </c>
      <c r="D267" s="80">
        <v>101003001</v>
      </c>
      <c r="E267" s="57">
        <f t="shared" si="11"/>
        <v>87895700</v>
      </c>
      <c r="F267" s="81">
        <v>5273742</v>
      </c>
      <c r="G267" s="81">
        <v>6152699</v>
      </c>
      <c r="H267" s="81">
        <v>7031656</v>
      </c>
      <c r="I267" s="81">
        <v>7031656</v>
      </c>
      <c r="J267" s="81">
        <v>7031656</v>
      </c>
      <c r="K267" s="81">
        <v>6152699</v>
      </c>
      <c r="L267" s="81">
        <v>8789570</v>
      </c>
      <c r="M267" s="81">
        <v>7910613</v>
      </c>
      <c r="N267" s="81">
        <v>7910613</v>
      </c>
      <c r="O267" s="81">
        <v>7910613</v>
      </c>
      <c r="P267" s="81">
        <v>7910613</v>
      </c>
      <c r="Q267" s="82">
        <v>8789570</v>
      </c>
      <c r="R267" s="69"/>
      <c r="S267" s="54"/>
      <c r="T267" s="35"/>
    </row>
    <row r="268" spans="1:20" ht="37.5">
      <c r="A268" s="5"/>
      <c r="B268" s="83" t="s">
        <v>2</v>
      </c>
      <c r="C268" s="79" t="s">
        <v>204</v>
      </c>
      <c r="D268" s="80">
        <v>101003002</v>
      </c>
      <c r="E268" s="57">
        <f t="shared" si="11"/>
        <v>3487500</v>
      </c>
      <c r="F268" s="81">
        <v>209250</v>
      </c>
      <c r="G268" s="81">
        <v>244125</v>
      </c>
      <c r="H268" s="81">
        <v>279000</v>
      </c>
      <c r="I268" s="81">
        <v>279000</v>
      </c>
      <c r="J268" s="81">
        <v>279000</v>
      </c>
      <c r="K268" s="81">
        <v>244125</v>
      </c>
      <c r="L268" s="81">
        <v>348750</v>
      </c>
      <c r="M268" s="81">
        <v>313875</v>
      </c>
      <c r="N268" s="81">
        <v>313875</v>
      </c>
      <c r="O268" s="81">
        <v>313875</v>
      </c>
      <c r="P268" s="81">
        <v>313875</v>
      </c>
      <c r="Q268" s="82">
        <v>348750</v>
      </c>
      <c r="R268" s="69"/>
      <c r="S268" s="54"/>
      <c r="T268" s="35"/>
    </row>
    <row r="269" spans="1:20" ht="37.5">
      <c r="A269" s="5"/>
      <c r="B269" s="83" t="s">
        <v>2</v>
      </c>
      <c r="C269" s="79" t="s">
        <v>204</v>
      </c>
      <c r="D269" s="80">
        <v>101003017</v>
      </c>
      <c r="E269" s="57">
        <f t="shared" si="11"/>
        <v>775900</v>
      </c>
      <c r="F269" s="81">
        <v>76554</v>
      </c>
      <c r="G269" s="81">
        <v>54313</v>
      </c>
      <c r="H269" s="81">
        <v>52072</v>
      </c>
      <c r="I269" s="81">
        <v>42072</v>
      </c>
      <c r="J269" s="81">
        <v>62072</v>
      </c>
      <c r="K269" s="81">
        <v>54313</v>
      </c>
      <c r="L269" s="81">
        <v>80262</v>
      </c>
      <c r="M269" s="81">
        <v>69831</v>
      </c>
      <c r="N269" s="81">
        <v>69831</v>
      </c>
      <c r="O269" s="81">
        <v>69831</v>
      </c>
      <c r="P269" s="81">
        <v>144749</v>
      </c>
      <c r="Q269" s="82">
        <v>0</v>
      </c>
      <c r="R269" s="69"/>
      <c r="S269" s="54"/>
      <c r="T269" s="35"/>
    </row>
    <row r="270" spans="1:20" ht="37.5">
      <c r="A270" s="5"/>
      <c r="B270" s="83" t="s">
        <v>2</v>
      </c>
      <c r="C270" s="79" t="s">
        <v>205</v>
      </c>
      <c r="D270" s="80">
        <v>101003017</v>
      </c>
      <c r="E270" s="57">
        <f t="shared" si="11"/>
        <v>3812900</v>
      </c>
      <c r="F270" s="81">
        <v>346774</v>
      </c>
      <c r="G270" s="81">
        <v>352903</v>
      </c>
      <c r="H270" s="81">
        <v>359032</v>
      </c>
      <c r="I270" s="81">
        <v>309032</v>
      </c>
      <c r="J270" s="81">
        <v>299032</v>
      </c>
      <c r="K270" s="81">
        <v>292903</v>
      </c>
      <c r="L270" s="81">
        <v>291290</v>
      </c>
      <c r="M270" s="81">
        <v>295161</v>
      </c>
      <c r="N270" s="81">
        <v>295161</v>
      </c>
      <c r="O270" s="81">
        <v>325161</v>
      </c>
      <c r="P270" s="81">
        <v>325161</v>
      </c>
      <c r="Q270" s="82">
        <v>321290</v>
      </c>
      <c r="R270" s="69"/>
      <c r="S270" s="54"/>
      <c r="T270" s="35"/>
    </row>
    <row r="271" spans="1:20" ht="37.5">
      <c r="A271" s="5"/>
      <c r="B271" s="83" t="s">
        <v>2</v>
      </c>
      <c r="C271" s="79" t="s">
        <v>206</v>
      </c>
      <c r="D271" s="80">
        <v>101003036</v>
      </c>
      <c r="E271" s="57">
        <f t="shared" si="11"/>
        <v>500000</v>
      </c>
      <c r="F271" s="81">
        <v>15000</v>
      </c>
      <c r="G271" s="81">
        <v>20000</v>
      </c>
      <c r="H271" s="81">
        <v>30000</v>
      </c>
      <c r="I271" s="81">
        <v>35000</v>
      </c>
      <c r="J271" s="81">
        <v>40000</v>
      </c>
      <c r="K271" s="81">
        <v>35000</v>
      </c>
      <c r="L271" s="81">
        <v>50000</v>
      </c>
      <c r="M271" s="81">
        <v>45000</v>
      </c>
      <c r="N271" s="81">
        <v>55000</v>
      </c>
      <c r="O271" s="81">
        <v>55000</v>
      </c>
      <c r="P271" s="81">
        <v>60000</v>
      </c>
      <c r="Q271" s="82">
        <v>60000</v>
      </c>
      <c r="R271" s="69"/>
      <c r="S271" s="54"/>
      <c r="T271" s="35"/>
    </row>
    <row r="272" spans="1:20" ht="37.5">
      <c r="A272" s="5"/>
      <c r="B272" s="83" t="s">
        <v>2</v>
      </c>
      <c r="C272" s="79" t="s">
        <v>207</v>
      </c>
      <c r="D272" s="80" t="s">
        <v>1</v>
      </c>
      <c r="E272" s="57">
        <f t="shared" si="11"/>
        <v>3392000</v>
      </c>
      <c r="F272" s="81">
        <v>278000</v>
      </c>
      <c r="G272" s="81">
        <v>270000</v>
      </c>
      <c r="H272" s="81">
        <v>286000</v>
      </c>
      <c r="I272" s="81">
        <v>278000</v>
      </c>
      <c r="J272" s="81">
        <v>278000</v>
      </c>
      <c r="K272" s="81">
        <v>278000</v>
      </c>
      <c r="L272" s="81">
        <v>290300</v>
      </c>
      <c r="M272" s="81">
        <v>294800</v>
      </c>
      <c r="N272" s="81">
        <v>294500</v>
      </c>
      <c r="O272" s="81">
        <v>294500</v>
      </c>
      <c r="P272" s="81">
        <v>294500</v>
      </c>
      <c r="Q272" s="82">
        <v>255400</v>
      </c>
      <c r="R272" s="69"/>
      <c r="S272" s="54"/>
      <c r="T272" s="35"/>
    </row>
    <row r="273" spans="1:20" ht="37.5">
      <c r="A273" s="5"/>
      <c r="B273" s="83" t="s">
        <v>2</v>
      </c>
      <c r="C273" s="79" t="s">
        <v>208</v>
      </c>
      <c r="D273" s="80" t="s">
        <v>1</v>
      </c>
      <c r="E273" s="57">
        <f t="shared" si="11"/>
        <v>1100000</v>
      </c>
      <c r="F273" s="81">
        <v>0</v>
      </c>
      <c r="G273" s="81">
        <v>166000</v>
      </c>
      <c r="H273" s="81">
        <v>77000</v>
      </c>
      <c r="I273" s="81">
        <v>301000</v>
      </c>
      <c r="J273" s="81">
        <v>2000</v>
      </c>
      <c r="K273" s="81">
        <v>59000</v>
      </c>
      <c r="L273" s="81">
        <v>71800</v>
      </c>
      <c r="M273" s="81">
        <v>71800</v>
      </c>
      <c r="N273" s="81">
        <v>28000</v>
      </c>
      <c r="O273" s="81">
        <v>122100</v>
      </c>
      <c r="P273" s="81">
        <v>201300</v>
      </c>
      <c r="Q273" s="82">
        <v>0</v>
      </c>
      <c r="R273" s="69"/>
      <c r="S273" s="54"/>
      <c r="T273" s="35"/>
    </row>
    <row r="274" spans="1:20" ht="37.5">
      <c r="A274" s="5"/>
      <c r="B274" s="83" t="s">
        <v>2</v>
      </c>
      <c r="C274" s="79" t="s">
        <v>209</v>
      </c>
      <c r="D274" s="80" t="s">
        <v>1</v>
      </c>
      <c r="E274" s="57">
        <f t="shared" si="11"/>
        <v>1350000</v>
      </c>
      <c r="F274" s="81">
        <v>90000</v>
      </c>
      <c r="G274" s="81">
        <v>95000</v>
      </c>
      <c r="H274" s="81">
        <v>135000</v>
      </c>
      <c r="I274" s="81">
        <v>95000</v>
      </c>
      <c r="J274" s="81">
        <v>156000</v>
      </c>
      <c r="K274" s="81">
        <v>29000</v>
      </c>
      <c r="L274" s="81">
        <v>132600</v>
      </c>
      <c r="M274" s="81">
        <v>90000</v>
      </c>
      <c r="N274" s="81">
        <v>90000</v>
      </c>
      <c r="O274" s="81">
        <v>297400</v>
      </c>
      <c r="P274" s="81">
        <v>90000</v>
      </c>
      <c r="Q274" s="82">
        <v>50000</v>
      </c>
      <c r="R274" s="69"/>
      <c r="S274" s="54"/>
      <c r="T274" s="35"/>
    </row>
    <row r="275" spans="1:20" ht="37.5">
      <c r="A275" s="5"/>
      <c r="B275" s="83" t="s">
        <v>2</v>
      </c>
      <c r="C275" s="79" t="s">
        <v>210</v>
      </c>
      <c r="D275" s="80" t="s">
        <v>1</v>
      </c>
      <c r="E275" s="57">
        <f t="shared" si="11"/>
        <v>1200000</v>
      </c>
      <c r="F275" s="81">
        <v>54000</v>
      </c>
      <c r="G275" s="81">
        <v>53100</v>
      </c>
      <c r="H275" s="81">
        <v>61200</v>
      </c>
      <c r="I275" s="81">
        <v>88200</v>
      </c>
      <c r="J275" s="81">
        <v>95700</v>
      </c>
      <c r="K275" s="81">
        <v>23100</v>
      </c>
      <c r="L275" s="81">
        <v>115400</v>
      </c>
      <c r="M275" s="81">
        <v>218400</v>
      </c>
      <c r="N275" s="81">
        <v>219300</v>
      </c>
      <c r="O275" s="81">
        <v>89800</v>
      </c>
      <c r="P275" s="81">
        <v>66600</v>
      </c>
      <c r="Q275" s="82">
        <v>115200</v>
      </c>
      <c r="R275" s="69"/>
      <c r="S275" s="54"/>
      <c r="T275" s="35"/>
    </row>
    <row r="276" spans="1:20" ht="56.25">
      <c r="A276" s="5"/>
      <c r="B276" s="83" t="s">
        <v>3</v>
      </c>
      <c r="C276" s="79" t="s">
        <v>244</v>
      </c>
      <c r="D276" s="80" t="s">
        <v>1</v>
      </c>
      <c r="E276" s="57">
        <f t="shared" si="11"/>
        <v>24685000</v>
      </c>
      <c r="F276" s="81">
        <v>2057000</v>
      </c>
      <c r="G276" s="81">
        <v>2057000</v>
      </c>
      <c r="H276" s="81">
        <v>2057000</v>
      </c>
      <c r="I276" s="81">
        <v>2057000</v>
      </c>
      <c r="J276" s="81">
        <v>2057000</v>
      </c>
      <c r="K276" s="81">
        <v>2057000</v>
      </c>
      <c r="L276" s="81">
        <v>2057000</v>
      </c>
      <c r="M276" s="81">
        <v>2057000</v>
      </c>
      <c r="N276" s="81">
        <v>2057000</v>
      </c>
      <c r="O276" s="81">
        <v>2057000</v>
      </c>
      <c r="P276" s="81">
        <v>2057000</v>
      </c>
      <c r="Q276" s="82">
        <v>2058000</v>
      </c>
      <c r="R276" s="69"/>
      <c r="S276" s="54"/>
      <c r="T276" s="35"/>
    </row>
    <row r="277" spans="1:20" ht="56.25">
      <c r="A277" s="5"/>
      <c r="B277" s="83" t="s">
        <v>3</v>
      </c>
      <c r="C277" s="79" t="s">
        <v>211</v>
      </c>
      <c r="D277" s="80" t="s">
        <v>1</v>
      </c>
      <c r="E277" s="57">
        <f t="shared" si="11"/>
        <v>20100000</v>
      </c>
      <c r="F277" s="81">
        <v>1800000</v>
      </c>
      <c r="G277" s="81">
        <v>1800000</v>
      </c>
      <c r="H277" s="81">
        <v>1800000</v>
      </c>
      <c r="I277" s="81">
        <v>1900000</v>
      </c>
      <c r="J277" s="81">
        <v>1800000</v>
      </c>
      <c r="K277" s="81">
        <v>1800000</v>
      </c>
      <c r="L277" s="81">
        <v>1900000</v>
      </c>
      <c r="M277" s="81">
        <v>3800000</v>
      </c>
      <c r="N277" s="81">
        <v>3800000</v>
      </c>
      <c r="O277" s="81">
        <v>2879000</v>
      </c>
      <c r="P277" s="81">
        <v>-3179000</v>
      </c>
      <c r="Q277" s="82">
        <v>0</v>
      </c>
      <c r="R277" s="69"/>
      <c r="S277" s="54"/>
      <c r="T277" s="35"/>
    </row>
    <row r="278" spans="1:20" ht="56.25">
      <c r="A278" s="5"/>
      <c r="B278" s="83" t="s">
        <v>3</v>
      </c>
      <c r="C278" s="79" t="s">
        <v>212</v>
      </c>
      <c r="D278" s="80" t="s">
        <v>1</v>
      </c>
      <c r="E278" s="57">
        <f t="shared" si="11"/>
        <v>5059800</v>
      </c>
      <c r="F278" s="81">
        <v>521060</v>
      </c>
      <c r="G278" s="81">
        <v>421700</v>
      </c>
      <c r="H278" s="81">
        <v>421700</v>
      </c>
      <c r="I278" s="81">
        <v>421700</v>
      </c>
      <c r="J278" s="81">
        <v>421700</v>
      </c>
      <c r="K278" s="81">
        <v>421700</v>
      </c>
      <c r="L278" s="81">
        <v>746940</v>
      </c>
      <c r="M278" s="81">
        <v>421700</v>
      </c>
      <c r="N278" s="81">
        <v>421700</v>
      </c>
      <c r="O278" s="81">
        <v>421700</v>
      </c>
      <c r="P278" s="81">
        <v>418200</v>
      </c>
      <c r="Q278" s="82">
        <v>0</v>
      </c>
      <c r="R278" s="69"/>
      <c r="S278" s="54"/>
      <c r="T278" s="35"/>
    </row>
    <row r="279" spans="1:20" ht="56.25">
      <c r="A279" s="5"/>
      <c r="B279" s="83" t="s">
        <v>3</v>
      </c>
      <c r="C279" s="79" t="s">
        <v>212</v>
      </c>
      <c r="D279" s="80">
        <v>101002001</v>
      </c>
      <c r="E279" s="57">
        <f t="shared" si="11"/>
        <v>18538200</v>
      </c>
      <c r="F279" s="81">
        <v>1544900</v>
      </c>
      <c r="G279" s="81">
        <v>1544900</v>
      </c>
      <c r="H279" s="81">
        <v>1544900</v>
      </c>
      <c r="I279" s="81">
        <v>1544900</v>
      </c>
      <c r="J279" s="81">
        <v>1544900</v>
      </c>
      <c r="K279" s="81">
        <v>1544900</v>
      </c>
      <c r="L279" s="81">
        <v>1544900</v>
      </c>
      <c r="M279" s="81">
        <v>1544900</v>
      </c>
      <c r="N279" s="81">
        <v>1544900</v>
      </c>
      <c r="O279" s="81">
        <v>1544900</v>
      </c>
      <c r="P279" s="81">
        <v>3089200</v>
      </c>
      <c r="Q279" s="82">
        <v>0</v>
      </c>
      <c r="R279" s="69"/>
      <c r="S279" s="54"/>
      <c r="T279" s="35"/>
    </row>
    <row r="280" spans="1:20" ht="56.25">
      <c r="A280" s="5"/>
      <c r="B280" s="83" t="s">
        <v>3</v>
      </c>
      <c r="C280" s="79" t="s">
        <v>213</v>
      </c>
      <c r="D280" s="80" t="s">
        <v>1</v>
      </c>
      <c r="E280" s="57">
        <f t="shared" si="11"/>
        <v>500000</v>
      </c>
      <c r="F280" s="81">
        <v>0</v>
      </c>
      <c r="G280" s="81">
        <v>0</v>
      </c>
      <c r="H280" s="81">
        <v>0</v>
      </c>
      <c r="I280" s="81">
        <v>0</v>
      </c>
      <c r="J280" s="81">
        <v>0</v>
      </c>
      <c r="K280" s="81">
        <v>0</v>
      </c>
      <c r="L280" s="81">
        <v>0</v>
      </c>
      <c r="M280" s="81">
        <v>0</v>
      </c>
      <c r="N280" s="81">
        <v>500000</v>
      </c>
      <c r="O280" s="81">
        <v>0</v>
      </c>
      <c r="P280" s="81">
        <v>0</v>
      </c>
      <c r="Q280" s="82">
        <v>0</v>
      </c>
      <c r="R280" s="69"/>
      <c r="S280" s="54"/>
      <c r="T280" s="35"/>
    </row>
    <row r="281" spans="1:20" ht="56.25">
      <c r="A281" s="5"/>
      <c r="B281" s="83" t="s">
        <v>4</v>
      </c>
      <c r="C281" s="79" t="s">
        <v>214</v>
      </c>
      <c r="D281" s="80" t="s">
        <v>1</v>
      </c>
      <c r="E281" s="57">
        <f t="shared" si="11"/>
        <v>3668000</v>
      </c>
      <c r="F281" s="81">
        <v>220000</v>
      </c>
      <c r="G281" s="81">
        <v>220000</v>
      </c>
      <c r="H281" s="81">
        <v>250000</v>
      </c>
      <c r="I281" s="81">
        <v>360000</v>
      </c>
      <c r="J281" s="81">
        <v>230000</v>
      </c>
      <c r="K281" s="81">
        <v>319000</v>
      </c>
      <c r="L281" s="81">
        <v>410000</v>
      </c>
      <c r="M281" s="81">
        <v>280000</v>
      </c>
      <c r="N281" s="81">
        <v>285000</v>
      </c>
      <c r="O281" s="81">
        <v>420000</v>
      </c>
      <c r="P281" s="81">
        <v>270000</v>
      </c>
      <c r="Q281" s="82">
        <v>404000</v>
      </c>
      <c r="R281" s="69"/>
      <c r="S281" s="54"/>
      <c r="T281" s="35"/>
    </row>
    <row r="282" spans="1:20" ht="56.25">
      <c r="A282" s="5"/>
      <c r="B282" s="83" t="s">
        <v>4</v>
      </c>
      <c r="C282" s="79" t="s">
        <v>214</v>
      </c>
      <c r="D282" s="80">
        <v>107001002</v>
      </c>
      <c r="E282" s="57">
        <f t="shared" si="11"/>
        <v>14775</v>
      </c>
      <c r="F282" s="81">
        <v>0</v>
      </c>
      <c r="G282" s="81">
        <v>0</v>
      </c>
      <c r="H282" s="81">
        <v>0</v>
      </c>
      <c r="I282" s="81">
        <v>0</v>
      </c>
      <c r="J282" s="81">
        <v>0</v>
      </c>
      <c r="K282" s="81">
        <v>4925</v>
      </c>
      <c r="L282" s="81">
        <v>0</v>
      </c>
      <c r="M282" s="81">
        <v>4925</v>
      </c>
      <c r="N282" s="81">
        <v>0</v>
      </c>
      <c r="O282" s="81">
        <v>4925</v>
      </c>
      <c r="P282" s="81">
        <v>0</v>
      </c>
      <c r="Q282" s="82">
        <v>0</v>
      </c>
      <c r="R282" s="69"/>
      <c r="S282" s="54"/>
      <c r="T282" s="35"/>
    </row>
    <row r="283" spans="1:20" ht="56.25">
      <c r="A283" s="5"/>
      <c r="B283" s="83" t="s">
        <v>4</v>
      </c>
      <c r="C283" s="79" t="s">
        <v>214</v>
      </c>
      <c r="D283" s="80">
        <v>107002002</v>
      </c>
      <c r="E283" s="57">
        <f t="shared" si="11"/>
        <v>20152</v>
      </c>
      <c r="F283" s="81">
        <v>0</v>
      </c>
      <c r="G283" s="81">
        <v>0</v>
      </c>
      <c r="H283" s="81">
        <v>0</v>
      </c>
      <c r="I283" s="81">
        <v>0</v>
      </c>
      <c r="J283" s="81">
        <v>6717.33</v>
      </c>
      <c r="K283" s="81">
        <v>0</v>
      </c>
      <c r="L283" s="81">
        <v>0</v>
      </c>
      <c r="M283" s="81">
        <v>6717.33</v>
      </c>
      <c r="N283" s="81">
        <v>0</v>
      </c>
      <c r="O283" s="81">
        <v>6717.34</v>
      </c>
      <c r="P283" s="81">
        <v>0</v>
      </c>
      <c r="Q283" s="82">
        <v>0</v>
      </c>
      <c r="R283" s="69"/>
      <c r="S283" s="54"/>
      <c r="T283" s="35"/>
    </row>
    <row r="284" spans="1:20" ht="56.25">
      <c r="A284" s="5"/>
      <c r="B284" s="83" t="s">
        <v>4</v>
      </c>
      <c r="C284" s="79" t="s">
        <v>214</v>
      </c>
      <c r="D284" s="80">
        <v>107003002</v>
      </c>
      <c r="E284" s="57">
        <f t="shared" si="11"/>
        <v>14595</v>
      </c>
      <c r="F284" s="81">
        <v>0</v>
      </c>
      <c r="G284" s="81">
        <v>0</v>
      </c>
      <c r="H284" s="81">
        <v>0</v>
      </c>
      <c r="I284" s="81">
        <v>0</v>
      </c>
      <c r="J284" s="81">
        <v>7100</v>
      </c>
      <c r="K284" s="81">
        <v>0</v>
      </c>
      <c r="L284" s="81">
        <v>0</v>
      </c>
      <c r="M284" s="81">
        <v>2630</v>
      </c>
      <c r="N284" s="81">
        <v>0</v>
      </c>
      <c r="O284" s="81">
        <v>4865</v>
      </c>
      <c r="P284" s="81">
        <v>0</v>
      </c>
      <c r="Q284" s="82">
        <v>0</v>
      </c>
      <c r="R284" s="69"/>
      <c r="S284" s="54"/>
      <c r="T284" s="35"/>
    </row>
    <row r="285" spans="1:20" ht="56.25">
      <c r="A285" s="5"/>
      <c r="B285" s="83" t="s">
        <v>4</v>
      </c>
      <c r="C285" s="79" t="s">
        <v>214</v>
      </c>
      <c r="D285" s="80">
        <v>107004002</v>
      </c>
      <c r="E285" s="57">
        <f t="shared" si="11"/>
        <v>14288</v>
      </c>
      <c r="F285" s="81">
        <v>0</v>
      </c>
      <c r="G285" s="81">
        <v>0</v>
      </c>
      <c r="H285" s="81">
        <v>0</v>
      </c>
      <c r="I285" s="81">
        <v>0</v>
      </c>
      <c r="J285" s="81">
        <v>0</v>
      </c>
      <c r="K285" s="81">
        <v>0</v>
      </c>
      <c r="L285" s="81">
        <v>0</v>
      </c>
      <c r="M285" s="81">
        <v>9525</v>
      </c>
      <c r="N285" s="81">
        <v>0</v>
      </c>
      <c r="O285" s="81">
        <v>4763</v>
      </c>
      <c r="P285" s="81">
        <v>0</v>
      </c>
      <c r="Q285" s="82">
        <v>0</v>
      </c>
      <c r="R285" s="69"/>
      <c r="S285" s="54"/>
      <c r="T285" s="35"/>
    </row>
    <row r="286" spans="1:20" ht="56.25">
      <c r="A286" s="5"/>
      <c r="B286" s="83" t="s">
        <v>4</v>
      </c>
      <c r="C286" s="79" t="s">
        <v>214</v>
      </c>
      <c r="D286" s="80">
        <v>107005002</v>
      </c>
      <c r="E286" s="57">
        <f t="shared" si="11"/>
        <v>12300</v>
      </c>
      <c r="F286" s="81">
        <v>0</v>
      </c>
      <c r="G286" s="81">
        <v>0</v>
      </c>
      <c r="H286" s="81">
        <v>0</v>
      </c>
      <c r="I286" s="81">
        <v>0</v>
      </c>
      <c r="J286" s="81">
        <v>7950</v>
      </c>
      <c r="K286" s="81">
        <v>0</v>
      </c>
      <c r="L286" s="81">
        <v>0</v>
      </c>
      <c r="M286" s="81">
        <v>250</v>
      </c>
      <c r="N286" s="81">
        <v>0</v>
      </c>
      <c r="O286" s="81">
        <v>4100</v>
      </c>
      <c r="P286" s="81">
        <v>0</v>
      </c>
      <c r="Q286" s="82">
        <v>0</v>
      </c>
      <c r="R286" s="69"/>
      <c r="S286" s="54"/>
      <c r="T286" s="35"/>
    </row>
    <row r="287" spans="1:20" ht="56.25">
      <c r="A287" s="5"/>
      <c r="B287" s="83" t="s">
        <v>4</v>
      </c>
      <c r="C287" s="79" t="s">
        <v>214</v>
      </c>
      <c r="D287" s="80">
        <v>107006002</v>
      </c>
      <c r="E287" s="57">
        <f t="shared" si="11"/>
        <v>7095</v>
      </c>
      <c r="F287" s="81">
        <v>0</v>
      </c>
      <c r="G287" s="81">
        <v>0</v>
      </c>
      <c r="H287" s="81">
        <v>0</v>
      </c>
      <c r="I287" s="81">
        <v>0</v>
      </c>
      <c r="J287" s="81">
        <v>2500</v>
      </c>
      <c r="K287" s="81">
        <v>0</v>
      </c>
      <c r="L287" s="81">
        <v>0</v>
      </c>
      <c r="M287" s="81">
        <v>2500</v>
      </c>
      <c r="N287" s="81">
        <v>0</v>
      </c>
      <c r="O287" s="81">
        <v>0</v>
      </c>
      <c r="P287" s="81">
        <v>2095</v>
      </c>
      <c r="Q287" s="82">
        <v>0</v>
      </c>
      <c r="R287" s="69"/>
      <c r="S287" s="54"/>
      <c r="T287" s="35"/>
    </row>
    <row r="288" spans="1:20" ht="56.25">
      <c r="A288" s="5"/>
      <c r="B288" s="83" t="s">
        <v>4</v>
      </c>
      <c r="C288" s="79" t="s">
        <v>214</v>
      </c>
      <c r="D288" s="80">
        <v>107007002</v>
      </c>
      <c r="E288" s="57">
        <f t="shared" si="11"/>
        <v>12878</v>
      </c>
      <c r="F288" s="81">
        <v>0</v>
      </c>
      <c r="G288" s="81">
        <v>0</v>
      </c>
      <c r="H288" s="81">
        <v>0</v>
      </c>
      <c r="I288" s="81">
        <v>0</v>
      </c>
      <c r="J288" s="81">
        <v>0</v>
      </c>
      <c r="K288" s="81">
        <v>6439</v>
      </c>
      <c r="L288" s="81">
        <v>0</v>
      </c>
      <c r="M288" s="81">
        <v>6439</v>
      </c>
      <c r="N288" s="81">
        <v>0</v>
      </c>
      <c r="O288" s="81">
        <v>0</v>
      </c>
      <c r="P288" s="81">
        <v>0</v>
      </c>
      <c r="Q288" s="82">
        <v>0</v>
      </c>
      <c r="R288" s="69"/>
      <c r="S288" s="54"/>
      <c r="T288" s="35"/>
    </row>
    <row r="289" spans="1:20" ht="56.25">
      <c r="A289" s="5"/>
      <c r="B289" s="83" t="s">
        <v>4</v>
      </c>
      <c r="C289" s="79" t="s">
        <v>214</v>
      </c>
      <c r="D289" s="80">
        <v>107008002</v>
      </c>
      <c r="E289" s="57">
        <f t="shared" si="11"/>
        <v>4275</v>
      </c>
      <c r="F289" s="81">
        <v>0</v>
      </c>
      <c r="G289" s="81">
        <v>0</v>
      </c>
      <c r="H289" s="81">
        <v>0</v>
      </c>
      <c r="I289" s="81">
        <v>0</v>
      </c>
      <c r="J289" s="81">
        <v>2950</v>
      </c>
      <c r="K289" s="81">
        <v>0</v>
      </c>
      <c r="L289" s="81">
        <v>0</v>
      </c>
      <c r="M289" s="81">
        <v>0</v>
      </c>
      <c r="N289" s="81">
        <v>0</v>
      </c>
      <c r="O289" s="81">
        <v>1325</v>
      </c>
      <c r="P289" s="81">
        <v>0</v>
      </c>
      <c r="Q289" s="82">
        <v>0</v>
      </c>
      <c r="R289" s="69"/>
      <c r="S289" s="54"/>
      <c r="T289" s="35"/>
    </row>
    <row r="290" spans="1:20" ht="56.25">
      <c r="A290" s="5"/>
      <c r="B290" s="83" t="s">
        <v>4</v>
      </c>
      <c r="C290" s="79" t="s">
        <v>214</v>
      </c>
      <c r="D290" s="80">
        <v>107009002</v>
      </c>
      <c r="E290" s="57">
        <f t="shared" si="11"/>
        <v>7102</v>
      </c>
      <c r="F290" s="81">
        <v>0</v>
      </c>
      <c r="G290" s="81">
        <v>0</v>
      </c>
      <c r="H290" s="81">
        <v>0</v>
      </c>
      <c r="I290" s="81">
        <v>0</v>
      </c>
      <c r="J290" s="81">
        <v>2367</v>
      </c>
      <c r="K290" s="81">
        <v>0</v>
      </c>
      <c r="L290" s="81">
        <v>0</v>
      </c>
      <c r="M290" s="81">
        <v>2367</v>
      </c>
      <c r="N290" s="81">
        <v>0</v>
      </c>
      <c r="O290" s="81">
        <v>0</v>
      </c>
      <c r="P290" s="81">
        <v>2368</v>
      </c>
      <c r="Q290" s="82">
        <v>0</v>
      </c>
      <c r="R290" s="69"/>
      <c r="S290" s="54"/>
      <c r="T290" s="35"/>
    </row>
    <row r="291" spans="1:20" ht="56.25">
      <c r="A291" s="5"/>
      <c r="B291" s="83" t="s">
        <v>4</v>
      </c>
      <c r="C291" s="79" t="s">
        <v>214</v>
      </c>
      <c r="D291" s="80">
        <v>107010002</v>
      </c>
      <c r="E291" s="57">
        <f t="shared" si="11"/>
        <v>14640</v>
      </c>
      <c r="F291" s="81">
        <v>0</v>
      </c>
      <c r="G291" s="81">
        <v>0</v>
      </c>
      <c r="H291" s="81">
        <v>0</v>
      </c>
      <c r="I291" s="81">
        <v>0</v>
      </c>
      <c r="J291" s="81">
        <v>10000</v>
      </c>
      <c r="K291" s="81">
        <v>0</v>
      </c>
      <c r="L291" s="81">
        <v>0</v>
      </c>
      <c r="M291" s="81">
        <v>0</v>
      </c>
      <c r="N291" s="81">
        <v>4640</v>
      </c>
      <c r="O291" s="81">
        <v>0</v>
      </c>
      <c r="P291" s="81">
        <v>0</v>
      </c>
      <c r="Q291" s="82">
        <v>0</v>
      </c>
      <c r="R291" s="69"/>
      <c r="S291" s="54"/>
      <c r="T291" s="35"/>
    </row>
    <row r="292" spans="1:20" ht="56.25">
      <c r="A292" s="5"/>
      <c r="B292" s="83" t="s">
        <v>4</v>
      </c>
      <c r="C292" s="79" t="s">
        <v>214</v>
      </c>
      <c r="D292" s="80">
        <v>107011002</v>
      </c>
      <c r="E292" s="57">
        <f t="shared" si="11"/>
        <v>318750</v>
      </c>
      <c r="F292" s="81">
        <v>0</v>
      </c>
      <c r="G292" s="81">
        <v>0</v>
      </c>
      <c r="H292" s="81">
        <v>93625</v>
      </c>
      <c r="I292" s="81">
        <v>0</v>
      </c>
      <c r="J292" s="81">
        <v>93625</v>
      </c>
      <c r="K292" s="81">
        <v>0</v>
      </c>
      <c r="L292" s="81">
        <v>0</v>
      </c>
      <c r="M292" s="81">
        <v>93625</v>
      </c>
      <c r="N292" s="81">
        <v>0</v>
      </c>
      <c r="O292" s="81">
        <v>0</v>
      </c>
      <c r="P292" s="81">
        <v>37875</v>
      </c>
      <c r="Q292" s="82">
        <v>0</v>
      </c>
      <c r="R292" s="69"/>
      <c r="S292" s="54"/>
      <c r="T292" s="35"/>
    </row>
    <row r="293" spans="1:20" ht="75">
      <c r="A293" s="5"/>
      <c r="B293" s="83" t="s">
        <v>5</v>
      </c>
      <c r="C293" s="79" t="s">
        <v>215</v>
      </c>
      <c r="D293" s="80" t="s">
        <v>1</v>
      </c>
      <c r="E293" s="57">
        <f t="shared" si="11"/>
        <v>6001300</v>
      </c>
      <c r="F293" s="81">
        <v>312100</v>
      </c>
      <c r="G293" s="81">
        <v>306900</v>
      </c>
      <c r="H293" s="81">
        <v>353700</v>
      </c>
      <c r="I293" s="81">
        <v>509700</v>
      </c>
      <c r="J293" s="81">
        <v>327700</v>
      </c>
      <c r="K293" s="81">
        <v>363900</v>
      </c>
      <c r="L293" s="81">
        <v>587700</v>
      </c>
      <c r="M293" s="81">
        <v>426300</v>
      </c>
      <c r="N293" s="81">
        <v>450500</v>
      </c>
      <c r="O293" s="81">
        <v>598200</v>
      </c>
      <c r="P293" s="81">
        <v>384900</v>
      </c>
      <c r="Q293" s="82">
        <v>1379700</v>
      </c>
      <c r="R293" s="69"/>
      <c r="S293" s="54"/>
      <c r="T293" s="35"/>
    </row>
    <row r="294" spans="1:20" ht="75">
      <c r="A294" s="5"/>
      <c r="B294" s="83" t="s">
        <v>6</v>
      </c>
      <c r="C294" s="79" t="s">
        <v>216</v>
      </c>
      <c r="D294" s="80" t="s">
        <v>1</v>
      </c>
      <c r="E294" s="57">
        <f t="shared" si="11"/>
        <v>8189800</v>
      </c>
      <c r="F294" s="81">
        <v>564800</v>
      </c>
      <c r="G294" s="81">
        <v>805400</v>
      </c>
      <c r="H294" s="81">
        <v>640100</v>
      </c>
      <c r="I294" s="81">
        <v>841500</v>
      </c>
      <c r="J294" s="81">
        <v>512000</v>
      </c>
      <c r="K294" s="81">
        <v>552500</v>
      </c>
      <c r="L294" s="81">
        <v>922600</v>
      </c>
      <c r="M294" s="81">
        <v>588300</v>
      </c>
      <c r="N294" s="81">
        <v>643800</v>
      </c>
      <c r="O294" s="81">
        <v>986500</v>
      </c>
      <c r="P294" s="81">
        <v>615500</v>
      </c>
      <c r="Q294" s="82">
        <v>516800</v>
      </c>
      <c r="R294" s="69"/>
      <c r="S294" s="54"/>
      <c r="T294" s="35"/>
    </row>
    <row r="295" spans="1:20" ht="75">
      <c r="A295" s="5"/>
      <c r="B295" s="83" t="s">
        <v>6</v>
      </c>
      <c r="C295" s="79" t="s">
        <v>216</v>
      </c>
      <c r="D295" s="80">
        <v>101003006</v>
      </c>
      <c r="E295" s="57">
        <f t="shared" si="11"/>
        <v>1010600</v>
      </c>
      <c r="F295" s="81">
        <v>95000</v>
      </c>
      <c r="G295" s="81">
        <v>120000</v>
      </c>
      <c r="H295" s="81">
        <v>123000</v>
      </c>
      <c r="I295" s="81">
        <v>80000</v>
      </c>
      <c r="J295" s="81">
        <v>80000</v>
      </c>
      <c r="K295" s="81">
        <v>80000</v>
      </c>
      <c r="L295" s="81">
        <v>80000</v>
      </c>
      <c r="M295" s="81">
        <v>80000</v>
      </c>
      <c r="N295" s="81">
        <v>75000</v>
      </c>
      <c r="O295" s="81">
        <v>75000</v>
      </c>
      <c r="P295" s="81">
        <v>75000</v>
      </c>
      <c r="Q295" s="82">
        <v>47600</v>
      </c>
      <c r="R295" s="69"/>
      <c r="S295" s="54"/>
      <c r="T295" s="35"/>
    </row>
    <row r="296" spans="1:20" ht="75">
      <c r="A296" s="5"/>
      <c r="B296" s="83" t="s">
        <v>6</v>
      </c>
      <c r="C296" s="79" t="s">
        <v>216</v>
      </c>
      <c r="D296" s="80">
        <v>101003007</v>
      </c>
      <c r="E296" s="57">
        <f t="shared" si="11"/>
        <v>9978500</v>
      </c>
      <c r="F296" s="81">
        <v>0</v>
      </c>
      <c r="G296" s="81">
        <v>981700</v>
      </c>
      <c r="H296" s="81">
        <v>981500</v>
      </c>
      <c r="I296" s="81">
        <v>981500</v>
      </c>
      <c r="J296" s="81">
        <v>1547150</v>
      </c>
      <c r="K296" s="81">
        <v>565650</v>
      </c>
      <c r="L296" s="81">
        <v>565650</v>
      </c>
      <c r="M296" s="81">
        <v>3565650</v>
      </c>
      <c r="N296" s="81">
        <v>0</v>
      </c>
      <c r="O296" s="81">
        <v>0</v>
      </c>
      <c r="P296" s="81">
        <v>0</v>
      </c>
      <c r="Q296" s="82">
        <v>789700</v>
      </c>
      <c r="R296" s="69"/>
      <c r="S296" s="54"/>
      <c r="T296" s="35"/>
    </row>
    <row r="297" spans="1:20" ht="75">
      <c r="A297" s="5"/>
      <c r="B297" s="83" t="s">
        <v>6</v>
      </c>
      <c r="C297" s="79" t="s">
        <v>216</v>
      </c>
      <c r="D297" s="80">
        <v>101003015</v>
      </c>
      <c r="E297" s="57">
        <f aca="true" t="shared" si="12" ref="E297:E360">SUM(F297:Q297)</f>
        <v>61500</v>
      </c>
      <c r="F297" s="81">
        <v>0</v>
      </c>
      <c r="G297" s="81">
        <v>200000</v>
      </c>
      <c r="H297" s="81">
        <v>200000</v>
      </c>
      <c r="I297" s="81">
        <v>200000</v>
      </c>
      <c r="J297" s="81">
        <v>200000</v>
      </c>
      <c r="K297" s="81">
        <v>110400</v>
      </c>
      <c r="L297" s="81">
        <v>100000</v>
      </c>
      <c r="M297" s="81">
        <v>-948900</v>
      </c>
      <c r="N297" s="81">
        <v>0</v>
      </c>
      <c r="O297" s="81">
        <v>0</v>
      </c>
      <c r="P297" s="81">
        <v>0</v>
      </c>
      <c r="Q297" s="82">
        <v>0</v>
      </c>
      <c r="R297" s="69"/>
      <c r="S297" s="54"/>
      <c r="T297" s="35"/>
    </row>
    <row r="298" spans="1:20" ht="75">
      <c r="A298" s="5"/>
      <c r="B298" s="83" t="s">
        <v>7</v>
      </c>
      <c r="C298" s="79" t="s">
        <v>217</v>
      </c>
      <c r="D298" s="80" t="s">
        <v>1</v>
      </c>
      <c r="E298" s="57">
        <f t="shared" si="12"/>
        <v>13630900</v>
      </c>
      <c r="F298" s="81">
        <v>661400</v>
      </c>
      <c r="G298" s="81">
        <v>650400</v>
      </c>
      <c r="H298" s="81">
        <v>749600</v>
      </c>
      <c r="I298" s="81">
        <v>1042200</v>
      </c>
      <c r="J298" s="81">
        <v>656300</v>
      </c>
      <c r="K298" s="81">
        <v>722500</v>
      </c>
      <c r="L298" s="81">
        <v>1342500</v>
      </c>
      <c r="M298" s="81">
        <v>799600</v>
      </c>
      <c r="N298" s="81">
        <v>3270600</v>
      </c>
      <c r="O298" s="81">
        <v>1094500</v>
      </c>
      <c r="P298" s="81">
        <v>1023050</v>
      </c>
      <c r="Q298" s="82">
        <v>1618250</v>
      </c>
      <c r="R298" s="69"/>
      <c r="S298" s="54"/>
      <c r="T298" s="35"/>
    </row>
    <row r="299" spans="1:20" ht="75">
      <c r="A299" s="5"/>
      <c r="B299" s="83" t="s">
        <v>7</v>
      </c>
      <c r="C299" s="79" t="s">
        <v>217</v>
      </c>
      <c r="D299" s="80">
        <v>101003027</v>
      </c>
      <c r="E299" s="57">
        <f t="shared" si="12"/>
        <v>0</v>
      </c>
      <c r="F299" s="81">
        <v>0</v>
      </c>
      <c r="G299" s="81">
        <v>0</v>
      </c>
      <c r="H299" s="81">
        <v>0</v>
      </c>
      <c r="I299" s="81">
        <v>6600</v>
      </c>
      <c r="J299" s="81">
        <v>0</v>
      </c>
      <c r="K299" s="81">
        <v>0</v>
      </c>
      <c r="L299" s="81">
        <v>0</v>
      </c>
      <c r="M299" s="81">
        <v>0</v>
      </c>
      <c r="N299" s="81">
        <v>-6600</v>
      </c>
      <c r="O299" s="81">
        <v>0</v>
      </c>
      <c r="P299" s="81">
        <v>0</v>
      </c>
      <c r="Q299" s="82">
        <v>0</v>
      </c>
      <c r="R299" s="69"/>
      <c r="S299" s="54"/>
      <c r="T299" s="35"/>
    </row>
    <row r="300" spans="1:20" ht="75">
      <c r="A300" s="5"/>
      <c r="B300" s="83" t="s">
        <v>7</v>
      </c>
      <c r="C300" s="79" t="s">
        <v>218</v>
      </c>
      <c r="D300" s="80" t="s">
        <v>1</v>
      </c>
      <c r="E300" s="57">
        <f t="shared" si="12"/>
        <v>298200</v>
      </c>
      <c r="F300" s="81">
        <v>27000</v>
      </c>
      <c r="G300" s="81">
        <v>26500</v>
      </c>
      <c r="H300" s="81">
        <v>30600</v>
      </c>
      <c r="I300" s="81">
        <v>44100</v>
      </c>
      <c r="J300" s="81">
        <v>28400</v>
      </c>
      <c r="K300" s="81">
        <v>31100</v>
      </c>
      <c r="L300" s="81">
        <v>50800</v>
      </c>
      <c r="M300" s="81">
        <v>59700</v>
      </c>
      <c r="N300" s="81">
        <v>0</v>
      </c>
      <c r="O300" s="81">
        <v>0</v>
      </c>
      <c r="P300" s="81">
        <v>0</v>
      </c>
      <c r="Q300" s="82">
        <v>0</v>
      </c>
      <c r="R300" s="69"/>
      <c r="S300" s="54"/>
      <c r="T300" s="35"/>
    </row>
    <row r="301" spans="1:20" ht="75">
      <c r="A301" s="5"/>
      <c r="B301" s="83" t="s">
        <v>8</v>
      </c>
      <c r="C301" s="79" t="s">
        <v>219</v>
      </c>
      <c r="D301" s="80">
        <v>101003009</v>
      </c>
      <c r="E301" s="57">
        <f t="shared" si="12"/>
        <v>1062200</v>
      </c>
      <c r="F301" s="81">
        <v>63600</v>
      </c>
      <c r="G301" s="81">
        <v>62700</v>
      </c>
      <c r="H301" s="81">
        <v>72200</v>
      </c>
      <c r="I301" s="81">
        <v>104100</v>
      </c>
      <c r="J301" s="81">
        <v>66900</v>
      </c>
      <c r="K301" s="81">
        <v>72300</v>
      </c>
      <c r="L301" s="81">
        <v>120000</v>
      </c>
      <c r="M301" s="81">
        <v>500400</v>
      </c>
      <c r="N301" s="81">
        <v>0</v>
      </c>
      <c r="O301" s="81">
        <v>0</v>
      </c>
      <c r="P301" s="81">
        <v>0</v>
      </c>
      <c r="Q301" s="82">
        <v>0</v>
      </c>
      <c r="R301" s="69"/>
      <c r="S301" s="54"/>
      <c r="T301" s="35"/>
    </row>
    <row r="302" spans="1:20" ht="75">
      <c r="A302" s="5"/>
      <c r="B302" s="83" t="s">
        <v>8</v>
      </c>
      <c r="C302" s="79" t="s">
        <v>219</v>
      </c>
      <c r="D302" s="80">
        <v>101003032</v>
      </c>
      <c r="E302" s="57">
        <f t="shared" si="12"/>
        <v>1600000</v>
      </c>
      <c r="F302" s="81">
        <v>0</v>
      </c>
      <c r="G302" s="81">
        <v>0</v>
      </c>
      <c r="H302" s="81">
        <v>0</v>
      </c>
      <c r="I302" s="81">
        <v>0</v>
      </c>
      <c r="J302" s="81">
        <v>0</v>
      </c>
      <c r="K302" s="81">
        <v>0</v>
      </c>
      <c r="L302" s="81">
        <v>1600000</v>
      </c>
      <c r="M302" s="81">
        <v>0</v>
      </c>
      <c r="N302" s="81">
        <v>0</v>
      </c>
      <c r="O302" s="81">
        <v>0</v>
      </c>
      <c r="P302" s="81">
        <v>0</v>
      </c>
      <c r="Q302" s="82">
        <v>0</v>
      </c>
      <c r="R302" s="69"/>
      <c r="S302" s="54"/>
      <c r="T302" s="35"/>
    </row>
    <row r="303" spans="1:20" ht="75">
      <c r="A303" s="5"/>
      <c r="B303" s="83" t="s">
        <v>8</v>
      </c>
      <c r="C303" s="79" t="s">
        <v>220</v>
      </c>
      <c r="D303" s="80" t="s">
        <v>1</v>
      </c>
      <c r="E303" s="57">
        <f t="shared" si="12"/>
        <v>567247.44</v>
      </c>
      <c r="F303" s="81">
        <v>26800</v>
      </c>
      <c r="G303" s="81">
        <v>26300</v>
      </c>
      <c r="H303" s="81">
        <v>30300</v>
      </c>
      <c r="I303" s="81">
        <v>100347.44</v>
      </c>
      <c r="J303" s="81">
        <v>28200</v>
      </c>
      <c r="K303" s="81">
        <v>30800</v>
      </c>
      <c r="L303" s="81">
        <v>50500</v>
      </c>
      <c r="M303" s="81">
        <v>33900</v>
      </c>
      <c r="N303" s="81">
        <v>34400</v>
      </c>
      <c r="O303" s="81">
        <v>51300</v>
      </c>
      <c r="P303" s="81">
        <v>97300</v>
      </c>
      <c r="Q303" s="82">
        <v>57100</v>
      </c>
      <c r="R303" s="69"/>
      <c r="S303" s="54"/>
      <c r="T303" s="35"/>
    </row>
    <row r="304" spans="1:20" ht="75">
      <c r="A304" s="5"/>
      <c r="B304" s="83" t="s">
        <v>8</v>
      </c>
      <c r="C304" s="79" t="s">
        <v>220</v>
      </c>
      <c r="D304" s="80">
        <v>101002004</v>
      </c>
      <c r="E304" s="57">
        <f t="shared" si="12"/>
        <v>3358400</v>
      </c>
      <c r="F304" s="81">
        <v>0</v>
      </c>
      <c r="G304" s="81">
        <v>0</v>
      </c>
      <c r="H304" s="81">
        <v>0</v>
      </c>
      <c r="I304" s="81">
        <v>3358400</v>
      </c>
      <c r="J304" s="81">
        <v>0</v>
      </c>
      <c r="K304" s="81">
        <v>0</v>
      </c>
      <c r="L304" s="81">
        <v>0</v>
      </c>
      <c r="M304" s="81">
        <v>0</v>
      </c>
      <c r="N304" s="81">
        <v>0</v>
      </c>
      <c r="O304" s="81">
        <v>0</v>
      </c>
      <c r="P304" s="81">
        <v>0</v>
      </c>
      <c r="Q304" s="82">
        <v>0</v>
      </c>
      <c r="R304" s="69"/>
      <c r="S304" s="54"/>
      <c r="T304" s="35"/>
    </row>
    <row r="305" spans="1:20" ht="75">
      <c r="A305" s="5"/>
      <c r="B305" s="83" t="s">
        <v>8</v>
      </c>
      <c r="C305" s="79" t="s">
        <v>221</v>
      </c>
      <c r="D305" s="80">
        <v>101003024</v>
      </c>
      <c r="E305" s="57">
        <f t="shared" si="12"/>
        <v>7942000</v>
      </c>
      <c r="F305" s="81">
        <v>1820300</v>
      </c>
      <c r="G305" s="81">
        <v>1789800</v>
      </c>
      <c r="H305" s="81">
        <v>2062800</v>
      </c>
      <c r="I305" s="81">
        <v>2269100</v>
      </c>
      <c r="J305" s="81">
        <v>0</v>
      </c>
      <c r="K305" s="81">
        <v>0</v>
      </c>
      <c r="L305" s="81">
        <v>0</v>
      </c>
      <c r="M305" s="81">
        <v>0</v>
      </c>
      <c r="N305" s="81">
        <v>0</v>
      </c>
      <c r="O305" s="81">
        <v>0</v>
      </c>
      <c r="P305" s="81">
        <v>0</v>
      </c>
      <c r="Q305" s="82">
        <v>0</v>
      </c>
      <c r="R305" s="69"/>
      <c r="S305" s="54"/>
      <c r="T305" s="35"/>
    </row>
    <row r="306" spans="1:20" ht="75">
      <c r="A306" s="5"/>
      <c r="B306" s="83" t="s">
        <v>8</v>
      </c>
      <c r="C306" s="79" t="s">
        <v>222</v>
      </c>
      <c r="D306" s="80" t="s">
        <v>1</v>
      </c>
      <c r="E306" s="57">
        <f t="shared" si="12"/>
        <v>7942800</v>
      </c>
      <c r="F306" s="81">
        <v>510000</v>
      </c>
      <c r="G306" s="81">
        <v>501500</v>
      </c>
      <c r="H306" s="81">
        <v>578000</v>
      </c>
      <c r="I306" s="81">
        <v>758000</v>
      </c>
      <c r="J306" s="81">
        <v>325500</v>
      </c>
      <c r="K306" s="81">
        <v>586500</v>
      </c>
      <c r="L306" s="81">
        <v>1035500</v>
      </c>
      <c r="M306" s="81">
        <v>646000</v>
      </c>
      <c r="N306" s="81">
        <v>654500</v>
      </c>
      <c r="O306" s="81">
        <v>977500</v>
      </c>
      <c r="P306" s="81">
        <v>583800</v>
      </c>
      <c r="Q306" s="82">
        <v>786000</v>
      </c>
      <c r="R306" s="69"/>
      <c r="S306" s="54"/>
      <c r="T306" s="35"/>
    </row>
    <row r="307" spans="1:20" ht="75">
      <c r="A307" s="5"/>
      <c r="B307" s="83" t="s">
        <v>8</v>
      </c>
      <c r="C307" s="79" t="s">
        <v>222</v>
      </c>
      <c r="D307" s="80">
        <v>101002013</v>
      </c>
      <c r="E307" s="57">
        <f t="shared" si="12"/>
        <v>14000000</v>
      </c>
      <c r="F307" s="81">
        <v>0</v>
      </c>
      <c r="G307" s="81">
        <v>0</v>
      </c>
      <c r="H307" s="81">
        <v>0</v>
      </c>
      <c r="I307" s="81">
        <v>0</v>
      </c>
      <c r="J307" s="81">
        <v>0</v>
      </c>
      <c r="K307" s="81">
        <v>0</v>
      </c>
      <c r="L307" s="81">
        <v>14000000</v>
      </c>
      <c r="M307" s="81">
        <v>0</v>
      </c>
      <c r="N307" s="81">
        <v>0</v>
      </c>
      <c r="O307" s="81">
        <v>0</v>
      </c>
      <c r="P307" s="81">
        <v>0</v>
      </c>
      <c r="Q307" s="82">
        <v>0</v>
      </c>
      <c r="R307" s="69"/>
      <c r="S307" s="54"/>
      <c r="T307" s="35"/>
    </row>
    <row r="308" spans="1:20" ht="75">
      <c r="A308" s="5"/>
      <c r="B308" s="83" t="s">
        <v>8</v>
      </c>
      <c r="C308" s="79" t="s">
        <v>222</v>
      </c>
      <c r="D308" s="80">
        <v>101002019</v>
      </c>
      <c r="E308" s="57">
        <f t="shared" si="12"/>
        <v>3748500</v>
      </c>
      <c r="F308" s="81">
        <v>0</v>
      </c>
      <c r="G308" s="81">
        <v>0</v>
      </c>
      <c r="H308" s="81">
        <v>0</v>
      </c>
      <c r="I308" s="81">
        <v>0</v>
      </c>
      <c r="J308" s="81">
        <v>0</v>
      </c>
      <c r="K308" s="81">
        <v>0</v>
      </c>
      <c r="L308" s="81">
        <v>0</v>
      </c>
      <c r="M308" s="81">
        <v>0</v>
      </c>
      <c r="N308" s="81">
        <v>3748500</v>
      </c>
      <c r="O308" s="81">
        <v>0</v>
      </c>
      <c r="P308" s="81">
        <v>0</v>
      </c>
      <c r="Q308" s="82">
        <v>0</v>
      </c>
      <c r="R308" s="69"/>
      <c r="S308" s="54"/>
      <c r="T308" s="35"/>
    </row>
    <row r="309" spans="1:20" ht="75">
      <c r="A309" s="5"/>
      <c r="B309" s="83" t="s">
        <v>8</v>
      </c>
      <c r="C309" s="79" t="s">
        <v>222</v>
      </c>
      <c r="D309" s="80">
        <v>107004001</v>
      </c>
      <c r="E309" s="57">
        <f t="shared" si="12"/>
        <v>1000</v>
      </c>
      <c r="F309" s="81">
        <v>0</v>
      </c>
      <c r="G309" s="81">
        <v>0</v>
      </c>
      <c r="H309" s="81">
        <v>0</v>
      </c>
      <c r="I309" s="81">
        <v>0</v>
      </c>
      <c r="J309" s="81">
        <v>0</v>
      </c>
      <c r="K309" s="81">
        <v>0</v>
      </c>
      <c r="L309" s="81">
        <v>1000</v>
      </c>
      <c r="M309" s="81">
        <v>0</v>
      </c>
      <c r="N309" s="81">
        <v>0</v>
      </c>
      <c r="O309" s="81">
        <v>0</v>
      </c>
      <c r="P309" s="81">
        <v>0</v>
      </c>
      <c r="Q309" s="82">
        <v>0</v>
      </c>
      <c r="R309" s="69"/>
      <c r="S309" s="54"/>
      <c r="T309" s="35"/>
    </row>
    <row r="310" spans="1:20" ht="75">
      <c r="A310" s="5"/>
      <c r="B310" s="83" t="s">
        <v>8</v>
      </c>
      <c r="C310" s="79" t="s">
        <v>223</v>
      </c>
      <c r="D310" s="80" t="s">
        <v>1</v>
      </c>
      <c r="E310" s="57">
        <f t="shared" si="12"/>
        <v>8918300</v>
      </c>
      <c r="F310" s="81">
        <v>556300</v>
      </c>
      <c r="G310" s="81">
        <v>547100</v>
      </c>
      <c r="H310" s="81">
        <v>630600</v>
      </c>
      <c r="I310" s="81">
        <v>983700</v>
      </c>
      <c r="J310" s="81">
        <v>794200</v>
      </c>
      <c r="K310" s="81">
        <v>639800</v>
      </c>
      <c r="L310" s="81">
        <v>972800</v>
      </c>
      <c r="M310" s="81">
        <v>705800</v>
      </c>
      <c r="N310" s="81">
        <v>713900</v>
      </c>
      <c r="O310" s="81">
        <v>1065400</v>
      </c>
      <c r="P310" s="81">
        <v>686200</v>
      </c>
      <c r="Q310" s="82">
        <v>622500</v>
      </c>
      <c r="R310" s="69"/>
      <c r="S310" s="54"/>
      <c r="T310" s="35"/>
    </row>
    <row r="311" spans="1:20" ht="75">
      <c r="A311" s="5"/>
      <c r="B311" s="83" t="s">
        <v>8</v>
      </c>
      <c r="C311" s="79" t="s">
        <v>223</v>
      </c>
      <c r="D311" s="80">
        <v>101003026</v>
      </c>
      <c r="E311" s="57">
        <f t="shared" si="12"/>
        <v>506200</v>
      </c>
      <c r="F311" s="81">
        <v>42184</v>
      </c>
      <c r="G311" s="81">
        <v>42184</v>
      </c>
      <c r="H311" s="81">
        <v>42184</v>
      </c>
      <c r="I311" s="81">
        <v>42184</v>
      </c>
      <c r="J311" s="81">
        <v>84366</v>
      </c>
      <c r="K311" s="81">
        <v>42183</v>
      </c>
      <c r="L311" s="81">
        <v>42183</v>
      </c>
      <c r="M311" s="81">
        <v>42183</v>
      </c>
      <c r="N311" s="81">
        <v>42183</v>
      </c>
      <c r="O311" s="81">
        <v>42183</v>
      </c>
      <c r="P311" s="81">
        <v>42183</v>
      </c>
      <c r="Q311" s="82">
        <v>0</v>
      </c>
      <c r="R311" s="69"/>
      <c r="S311" s="54"/>
      <c r="T311" s="35"/>
    </row>
    <row r="312" spans="1:20" ht="75">
      <c r="A312" s="5"/>
      <c r="B312" s="83" t="s">
        <v>8</v>
      </c>
      <c r="C312" s="79" t="s">
        <v>292</v>
      </c>
      <c r="D312" s="80" t="s">
        <v>1</v>
      </c>
      <c r="E312" s="57">
        <f t="shared" si="12"/>
        <v>8246000</v>
      </c>
      <c r="F312" s="81">
        <v>0</v>
      </c>
      <c r="G312" s="81">
        <v>0</v>
      </c>
      <c r="H312" s="81">
        <v>3000000</v>
      </c>
      <c r="I312" s="81">
        <v>0</v>
      </c>
      <c r="J312" s="81">
        <v>0</v>
      </c>
      <c r="K312" s="81">
        <v>0</v>
      </c>
      <c r="L312" s="81">
        <v>0</v>
      </c>
      <c r="M312" s="81">
        <v>5246000</v>
      </c>
      <c r="N312" s="81">
        <v>0</v>
      </c>
      <c r="O312" s="81">
        <v>0</v>
      </c>
      <c r="P312" s="81">
        <v>0</v>
      </c>
      <c r="Q312" s="82">
        <v>0</v>
      </c>
      <c r="R312" s="69"/>
      <c r="S312" s="54"/>
      <c r="T312" s="35"/>
    </row>
    <row r="313" spans="1:20" ht="75">
      <c r="A313" s="5"/>
      <c r="B313" s="83" t="s">
        <v>8</v>
      </c>
      <c r="C313" s="79" t="s">
        <v>293</v>
      </c>
      <c r="D313" s="80" t="s">
        <v>1</v>
      </c>
      <c r="E313" s="57">
        <f t="shared" si="12"/>
        <v>2500000</v>
      </c>
      <c r="F313" s="81">
        <v>0</v>
      </c>
      <c r="G313" s="81">
        <v>0</v>
      </c>
      <c r="H313" s="81">
        <v>0</v>
      </c>
      <c r="I313" s="81">
        <v>0</v>
      </c>
      <c r="J313" s="81">
        <v>0</v>
      </c>
      <c r="K313" s="81">
        <v>0</v>
      </c>
      <c r="L313" s="81">
        <v>0</v>
      </c>
      <c r="M313" s="81">
        <v>0</v>
      </c>
      <c r="N313" s="81">
        <v>0</v>
      </c>
      <c r="O313" s="81">
        <v>2500000</v>
      </c>
      <c r="P313" s="81">
        <v>0</v>
      </c>
      <c r="Q313" s="82">
        <v>0</v>
      </c>
      <c r="R313" s="69"/>
      <c r="S313" s="54"/>
      <c r="T313" s="35"/>
    </row>
    <row r="314" spans="1:20" ht="56.25">
      <c r="A314" s="5"/>
      <c r="B314" s="83" t="s">
        <v>9</v>
      </c>
      <c r="C314" s="79" t="s">
        <v>224</v>
      </c>
      <c r="D314" s="80">
        <v>101002012</v>
      </c>
      <c r="E314" s="57">
        <f t="shared" si="12"/>
        <v>3728000</v>
      </c>
      <c r="F314" s="81">
        <v>0</v>
      </c>
      <c r="G314" s="81">
        <v>0</v>
      </c>
      <c r="H314" s="81">
        <v>0</v>
      </c>
      <c r="I314" s="81">
        <v>0</v>
      </c>
      <c r="J314" s="81">
        <v>0</v>
      </c>
      <c r="K314" s="81">
        <v>0</v>
      </c>
      <c r="L314" s="81">
        <v>1362000</v>
      </c>
      <c r="M314" s="81">
        <v>0</v>
      </c>
      <c r="N314" s="81">
        <v>2366000</v>
      </c>
      <c r="O314" s="81">
        <v>0</v>
      </c>
      <c r="P314" s="81">
        <v>0</v>
      </c>
      <c r="Q314" s="82">
        <v>0</v>
      </c>
      <c r="R314" s="69"/>
      <c r="S314" s="54"/>
      <c r="T314" s="35"/>
    </row>
    <row r="315" spans="1:20" ht="56.25">
      <c r="A315" s="5"/>
      <c r="B315" s="83" t="s">
        <v>9</v>
      </c>
      <c r="C315" s="79" t="s">
        <v>224</v>
      </c>
      <c r="D315" s="80">
        <v>101003010</v>
      </c>
      <c r="E315" s="57">
        <f t="shared" si="12"/>
        <v>452917700</v>
      </c>
      <c r="F315" s="81">
        <v>10472300</v>
      </c>
      <c r="G315" s="81">
        <v>36672300</v>
      </c>
      <c r="H315" s="81">
        <v>36133600</v>
      </c>
      <c r="I315" s="81">
        <v>37478100</v>
      </c>
      <c r="J315" s="81">
        <v>40538100</v>
      </c>
      <c r="K315" s="81">
        <v>48205900</v>
      </c>
      <c r="L315" s="81">
        <v>36622700</v>
      </c>
      <c r="M315" s="81">
        <v>34850400</v>
      </c>
      <c r="N315" s="81">
        <v>35295000</v>
      </c>
      <c r="O315" s="81">
        <v>37139500</v>
      </c>
      <c r="P315" s="81">
        <v>37489500</v>
      </c>
      <c r="Q315" s="82">
        <v>62020300</v>
      </c>
      <c r="R315" s="69"/>
      <c r="S315" s="54"/>
      <c r="T315" s="35"/>
    </row>
    <row r="316" spans="1:20" ht="56.25">
      <c r="A316" s="5"/>
      <c r="B316" s="83" t="s">
        <v>9</v>
      </c>
      <c r="C316" s="79" t="s">
        <v>224</v>
      </c>
      <c r="D316" s="80">
        <v>101003028</v>
      </c>
      <c r="E316" s="57">
        <f t="shared" si="12"/>
        <v>4599100</v>
      </c>
      <c r="F316" s="81">
        <v>274500</v>
      </c>
      <c r="G316" s="81">
        <v>274500</v>
      </c>
      <c r="H316" s="81">
        <v>274500</v>
      </c>
      <c r="I316" s="81">
        <v>274300</v>
      </c>
      <c r="J316" s="81">
        <v>160800</v>
      </c>
      <c r="K316" s="81">
        <v>48200</v>
      </c>
      <c r="L316" s="81">
        <v>51300</v>
      </c>
      <c r="M316" s="81">
        <v>52000</v>
      </c>
      <c r="N316" s="81">
        <v>51900</v>
      </c>
      <c r="O316" s="81">
        <v>52000</v>
      </c>
      <c r="P316" s="81">
        <v>189900</v>
      </c>
      <c r="Q316" s="82">
        <v>2895200</v>
      </c>
      <c r="R316" s="69"/>
      <c r="S316" s="54"/>
      <c r="T316" s="35"/>
    </row>
    <row r="317" spans="1:20" ht="56.25">
      <c r="A317" s="5"/>
      <c r="B317" s="83" t="s">
        <v>9</v>
      </c>
      <c r="C317" s="79" t="s">
        <v>224</v>
      </c>
      <c r="D317" s="80">
        <v>103002000</v>
      </c>
      <c r="E317" s="57">
        <f t="shared" si="12"/>
        <v>952816.93</v>
      </c>
      <c r="F317" s="81">
        <v>100000</v>
      </c>
      <c r="G317" s="81">
        <v>70000</v>
      </c>
      <c r="H317" s="81">
        <v>90000</v>
      </c>
      <c r="I317" s="81">
        <v>90000</v>
      </c>
      <c r="J317" s="81">
        <v>101000</v>
      </c>
      <c r="K317" s="81">
        <v>50000</v>
      </c>
      <c r="L317" s="81">
        <v>87500</v>
      </c>
      <c r="M317" s="81">
        <v>120000</v>
      </c>
      <c r="N317" s="81">
        <v>173000</v>
      </c>
      <c r="O317" s="81">
        <v>31316.93</v>
      </c>
      <c r="P317" s="81">
        <v>0</v>
      </c>
      <c r="Q317" s="82">
        <v>40000</v>
      </c>
      <c r="R317" s="69"/>
      <c r="S317" s="54"/>
      <c r="T317" s="35"/>
    </row>
    <row r="318" spans="1:20" ht="56.25">
      <c r="A318" s="5"/>
      <c r="B318" s="83" t="s">
        <v>9</v>
      </c>
      <c r="C318" s="79" t="s">
        <v>224</v>
      </c>
      <c r="D318" s="80">
        <v>103004001</v>
      </c>
      <c r="E318" s="57">
        <f t="shared" si="12"/>
        <v>22073893.34</v>
      </c>
      <c r="F318" s="81">
        <v>3761000</v>
      </c>
      <c r="G318" s="81">
        <v>2061600</v>
      </c>
      <c r="H318" s="81">
        <v>5213900</v>
      </c>
      <c r="I318" s="81">
        <v>3100000</v>
      </c>
      <c r="J318" s="81">
        <v>1000000</v>
      </c>
      <c r="K318" s="81">
        <v>1173410</v>
      </c>
      <c r="L318" s="81">
        <v>225500</v>
      </c>
      <c r="M318" s="81">
        <v>338200</v>
      </c>
      <c r="N318" s="81">
        <v>15000</v>
      </c>
      <c r="O318" s="81">
        <v>1454000</v>
      </c>
      <c r="P318" s="81">
        <v>1480000</v>
      </c>
      <c r="Q318" s="82">
        <v>2251283.34</v>
      </c>
      <c r="R318" s="69"/>
      <c r="S318" s="54"/>
      <c r="T318" s="35"/>
    </row>
    <row r="319" spans="1:20" ht="56.25">
      <c r="A319" s="5"/>
      <c r="B319" s="83" t="s">
        <v>9</v>
      </c>
      <c r="C319" s="79" t="s">
        <v>224</v>
      </c>
      <c r="D319" s="80">
        <v>103004002</v>
      </c>
      <c r="E319" s="57">
        <f t="shared" si="12"/>
        <v>15178019.75</v>
      </c>
      <c r="F319" s="81">
        <v>1328000</v>
      </c>
      <c r="G319" s="81">
        <v>1256700</v>
      </c>
      <c r="H319" s="81">
        <v>1261300</v>
      </c>
      <c r="I319" s="81">
        <v>1236600</v>
      </c>
      <c r="J319" s="81">
        <v>1137850</v>
      </c>
      <c r="K319" s="81">
        <v>1506650</v>
      </c>
      <c r="L319" s="81">
        <v>785000</v>
      </c>
      <c r="M319" s="81">
        <v>1325000</v>
      </c>
      <c r="N319" s="81">
        <v>1932100</v>
      </c>
      <c r="O319" s="81">
        <v>1926000</v>
      </c>
      <c r="P319" s="81">
        <v>896300</v>
      </c>
      <c r="Q319" s="82">
        <v>586519.75</v>
      </c>
      <c r="R319" s="69"/>
      <c r="S319" s="54"/>
      <c r="T319" s="35"/>
    </row>
    <row r="320" spans="1:20" ht="56.25">
      <c r="A320" s="5"/>
      <c r="B320" s="83" t="s">
        <v>9</v>
      </c>
      <c r="C320" s="79" t="s">
        <v>224</v>
      </c>
      <c r="D320" s="80">
        <v>103004003</v>
      </c>
      <c r="E320" s="57">
        <f t="shared" si="12"/>
        <v>4069428.91</v>
      </c>
      <c r="F320" s="81">
        <v>360000</v>
      </c>
      <c r="G320" s="81">
        <v>49600</v>
      </c>
      <c r="H320" s="81">
        <v>152000</v>
      </c>
      <c r="I320" s="81">
        <v>254800</v>
      </c>
      <c r="J320" s="81">
        <v>256000</v>
      </c>
      <c r="K320" s="81">
        <v>816000</v>
      </c>
      <c r="L320" s="81">
        <v>496767.75</v>
      </c>
      <c r="M320" s="81">
        <v>492000</v>
      </c>
      <c r="N320" s="81">
        <v>452000</v>
      </c>
      <c r="O320" s="81">
        <v>418261.16</v>
      </c>
      <c r="P320" s="81">
        <v>0</v>
      </c>
      <c r="Q320" s="82">
        <v>322000</v>
      </c>
      <c r="R320" s="69"/>
      <c r="S320" s="54"/>
      <c r="T320" s="35"/>
    </row>
    <row r="321" spans="1:20" ht="56.25">
      <c r="A321" s="5"/>
      <c r="B321" s="83" t="s">
        <v>9</v>
      </c>
      <c r="C321" s="79" t="s">
        <v>224</v>
      </c>
      <c r="D321" s="80">
        <v>103004004</v>
      </c>
      <c r="E321" s="57">
        <f t="shared" si="12"/>
        <v>590168.01</v>
      </c>
      <c r="F321" s="81">
        <v>40000</v>
      </c>
      <c r="G321" s="81">
        <v>40000</v>
      </c>
      <c r="H321" s="81">
        <v>40000</v>
      </c>
      <c r="I321" s="81">
        <v>50000</v>
      </c>
      <c r="J321" s="81">
        <v>70000</v>
      </c>
      <c r="K321" s="81">
        <v>60000</v>
      </c>
      <c r="L321" s="81">
        <v>60000</v>
      </c>
      <c r="M321" s="81">
        <v>60000</v>
      </c>
      <c r="N321" s="81">
        <v>50000</v>
      </c>
      <c r="O321" s="81">
        <v>80468.01</v>
      </c>
      <c r="P321" s="81">
        <v>0</v>
      </c>
      <c r="Q321" s="82">
        <v>39700</v>
      </c>
      <c r="R321" s="69"/>
      <c r="S321" s="54"/>
      <c r="T321" s="35"/>
    </row>
    <row r="322" spans="1:20" ht="56.25">
      <c r="A322" s="5"/>
      <c r="B322" s="83" t="s">
        <v>9</v>
      </c>
      <c r="C322" s="79" t="s">
        <v>224</v>
      </c>
      <c r="D322" s="80">
        <v>103004005</v>
      </c>
      <c r="E322" s="57">
        <f t="shared" si="12"/>
        <v>1153510.12</v>
      </c>
      <c r="F322" s="81">
        <v>138000</v>
      </c>
      <c r="G322" s="81">
        <v>181420</v>
      </c>
      <c r="H322" s="81">
        <v>188780</v>
      </c>
      <c r="I322" s="81">
        <v>146300</v>
      </c>
      <c r="J322" s="81">
        <v>19800</v>
      </c>
      <c r="K322" s="81">
        <v>0</v>
      </c>
      <c r="L322" s="81">
        <v>27400</v>
      </c>
      <c r="M322" s="81">
        <v>38200</v>
      </c>
      <c r="N322" s="81">
        <v>38300</v>
      </c>
      <c r="O322" s="81">
        <v>105010.12</v>
      </c>
      <c r="P322" s="81">
        <v>0</v>
      </c>
      <c r="Q322" s="82">
        <v>270300</v>
      </c>
      <c r="R322" s="69"/>
      <c r="S322" s="54"/>
      <c r="T322" s="35"/>
    </row>
    <row r="323" spans="1:20" ht="56.25">
      <c r="A323" s="5"/>
      <c r="B323" s="83" t="s">
        <v>9</v>
      </c>
      <c r="C323" s="79" t="s">
        <v>224</v>
      </c>
      <c r="D323" s="80">
        <v>103006000</v>
      </c>
      <c r="E323" s="57">
        <f t="shared" si="12"/>
        <v>6362720.91</v>
      </c>
      <c r="F323" s="81">
        <v>91500</v>
      </c>
      <c r="G323" s="81">
        <v>74500</v>
      </c>
      <c r="H323" s="81">
        <v>83300</v>
      </c>
      <c r="I323" s="81">
        <v>248100</v>
      </c>
      <c r="J323" s="81">
        <v>100170</v>
      </c>
      <c r="K323" s="81">
        <v>290800</v>
      </c>
      <c r="L323" s="81">
        <v>1150502.25</v>
      </c>
      <c r="M323" s="81">
        <v>1019000</v>
      </c>
      <c r="N323" s="81">
        <v>1689700</v>
      </c>
      <c r="O323" s="81">
        <v>267500</v>
      </c>
      <c r="P323" s="81">
        <v>775843.14</v>
      </c>
      <c r="Q323" s="82">
        <v>571805.52</v>
      </c>
      <c r="R323" s="69"/>
      <c r="S323" s="54"/>
      <c r="T323" s="35"/>
    </row>
    <row r="324" spans="1:20" ht="56.25">
      <c r="A324" s="5"/>
      <c r="B324" s="83" t="s">
        <v>9</v>
      </c>
      <c r="C324" s="79" t="s">
        <v>224</v>
      </c>
      <c r="D324" s="80">
        <v>103007000</v>
      </c>
      <c r="E324" s="57">
        <f t="shared" si="12"/>
        <v>1640540.22</v>
      </c>
      <c r="F324" s="81">
        <v>64900</v>
      </c>
      <c r="G324" s="81">
        <v>54600</v>
      </c>
      <c r="H324" s="81">
        <v>48100</v>
      </c>
      <c r="I324" s="81">
        <v>184600</v>
      </c>
      <c r="J324" s="81">
        <v>248200</v>
      </c>
      <c r="K324" s="81">
        <v>99630</v>
      </c>
      <c r="L324" s="81">
        <v>545000</v>
      </c>
      <c r="M324" s="81">
        <v>48200</v>
      </c>
      <c r="N324" s="81">
        <v>67200</v>
      </c>
      <c r="O324" s="81">
        <v>60000</v>
      </c>
      <c r="P324" s="81">
        <v>103200</v>
      </c>
      <c r="Q324" s="82">
        <v>116910.22</v>
      </c>
      <c r="R324" s="69"/>
      <c r="S324" s="54"/>
      <c r="T324" s="35"/>
    </row>
    <row r="325" spans="1:20" ht="56.25">
      <c r="A325" s="5"/>
      <c r="B325" s="83" t="s">
        <v>9</v>
      </c>
      <c r="C325" s="79" t="s">
        <v>224</v>
      </c>
      <c r="D325" s="80">
        <v>103008001</v>
      </c>
      <c r="E325" s="57">
        <f t="shared" si="12"/>
        <v>10260479.47</v>
      </c>
      <c r="F325" s="81">
        <v>270000</v>
      </c>
      <c r="G325" s="81">
        <v>917780</v>
      </c>
      <c r="H325" s="81">
        <v>30220</v>
      </c>
      <c r="I325" s="81">
        <v>1675000</v>
      </c>
      <c r="J325" s="81">
        <v>1621700</v>
      </c>
      <c r="K325" s="81">
        <v>0</v>
      </c>
      <c r="L325" s="81">
        <v>437300</v>
      </c>
      <c r="M325" s="81">
        <v>2300000</v>
      </c>
      <c r="N325" s="81">
        <v>876300</v>
      </c>
      <c r="O325" s="81">
        <v>1359121.96</v>
      </c>
      <c r="P325" s="81">
        <v>772972.51</v>
      </c>
      <c r="Q325" s="82">
        <v>85</v>
      </c>
      <c r="R325" s="69"/>
      <c r="S325" s="54"/>
      <c r="T325" s="35"/>
    </row>
    <row r="326" spans="1:20" ht="56.25">
      <c r="A326" s="5"/>
      <c r="B326" s="83" t="s">
        <v>9</v>
      </c>
      <c r="C326" s="79" t="s">
        <v>224</v>
      </c>
      <c r="D326" s="80">
        <v>103008002</v>
      </c>
      <c r="E326" s="57">
        <f t="shared" si="12"/>
        <v>508800</v>
      </c>
      <c r="F326" s="81">
        <v>0</v>
      </c>
      <c r="G326" s="81">
        <v>0</v>
      </c>
      <c r="H326" s="81">
        <v>0</v>
      </c>
      <c r="I326" s="81">
        <v>0</v>
      </c>
      <c r="J326" s="81">
        <v>0</v>
      </c>
      <c r="K326" s="81">
        <v>0</v>
      </c>
      <c r="L326" s="81">
        <v>122000</v>
      </c>
      <c r="M326" s="81">
        <v>0</v>
      </c>
      <c r="N326" s="81">
        <v>50000</v>
      </c>
      <c r="O326" s="81">
        <v>12800</v>
      </c>
      <c r="P326" s="81">
        <v>0</v>
      </c>
      <c r="Q326" s="82">
        <v>324000</v>
      </c>
      <c r="R326" s="69"/>
      <c r="S326" s="54"/>
      <c r="T326" s="35"/>
    </row>
    <row r="327" spans="1:20" ht="56.25">
      <c r="A327" s="5"/>
      <c r="B327" s="83" t="s">
        <v>9</v>
      </c>
      <c r="C327" s="79" t="s">
        <v>224</v>
      </c>
      <c r="D327" s="80">
        <v>103009000</v>
      </c>
      <c r="E327" s="57">
        <f t="shared" si="12"/>
        <v>5476733.12</v>
      </c>
      <c r="F327" s="81">
        <v>0</v>
      </c>
      <c r="G327" s="81">
        <v>0</v>
      </c>
      <c r="H327" s="81">
        <v>2466200</v>
      </c>
      <c r="I327" s="81">
        <v>1724301.12</v>
      </c>
      <c r="J327" s="81">
        <v>592550</v>
      </c>
      <c r="K327" s="81">
        <v>0</v>
      </c>
      <c r="L327" s="81">
        <v>0</v>
      </c>
      <c r="M327" s="81">
        <v>50000</v>
      </c>
      <c r="N327" s="81">
        <v>0</v>
      </c>
      <c r="O327" s="81">
        <v>115910</v>
      </c>
      <c r="P327" s="81">
        <v>445239</v>
      </c>
      <c r="Q327" s="82">
        <v>82533</v>
      </c>
      <c r="R327" s="69"/>
      <c r="S327" s="54"/>
      <c r="T327" s="35"/>
    </row>
    <row r="328" spans="1:20" ht="56.25">
      <c r="A328" s="5"/>
      <c r="B328" s="83" t="s">
        <v>9</v>
      </c>
      <c r="C328" s="79" t="s">
        <v>224</v>
      </c>
      <c r="D328" s="80">
        <v>103010001</v>
      </c>
      <c r="E328" s="57">
        <f t="shared" si="12"/>
        <v>11955117.36</v>
      </c>
      <c r="F328" s="81">
        <v>0</v>
      </c>
      <c r="G328" s="81">
        <v>300000</v>
      </c>
      <c r="H328" s="81">
        <v>0</v>
      </c>
      <c r="I328" s="81">
        <v>0</v>
      </c>
      <c r="J328" s="81">
        <v>1000000</v>
      </c>
      <c r="K328" s="81">
        <v>0</v>
      </c>
      <c r="L328" s="81">
        <v>2000000</v>
      </c>
      <c r="M328" s="81">
        <v>0</v>
      </c>
      <c r="N328" s="81">
        <v>1300000</v>
      </c>
      <c r="O328" s="81">
        <v>200000</v>
      </c>
      <c r="P328" s="81">
        <v>0</v>
      </c>
      <c r="Q328" s="82">
        <v>7155117.36</v>
      </c>
      <c r="R328" s="69"/>
      <c r="S328" s="54"/>
      <c r="T328" s="35"/>
    </row>
    <row r="329" spans="1:20" ht="56.25">
      <c r="A329" s="5"/>
      <c r="B329" s="83" t="s">
        <v>9</v>
      </c>
      <c r="C329" s="79" t="s">
        <v>224</v>
      </c>
      <c r="D329" s="80">
        <v>103010002</v>
      </c>
      <c r="E329" s="57">
        <f t="shared" si="12"/>
        <v>4700771.86</v>
      </c>
      <c r="F329" s="81">
        <v>0</v>
      </c>
      <c r="G329" s="81">
        <v>30000</v>
      </c>
      <c r="H329" s="81">
        <v>1418800</v>
      </c>
      <c r="I329" s="81">
        <v>1005698.88</v>
      </c>
      <c r="J329" s="81">
        <v>369680</v>
      </c>
      <c r="K329" s="81">
        <v>517570</v>
      </c>
      <c r="L329" s="81">
        <v>345530</v>
      </c>
      <c r="M329" s="81">
        <v>400000</v>
      </c>
      <c r="N329" s="81">
        <v>485000</v>
      </c>
      <c r="O329" s="81">
        <v>61100</v>
      </c>
      <c r="P329" s="81">
        <v>20692.98</v>
      </c>
      <c r="Q329" s="82">
        <v>46700</v>
      </c>
      <c r="R329" s="69"/>
      <c r="S329" s="54"/>
      <c r="T329" s="35"/>
    </row>
    <row r="330" spans="1:20" ht="56.25">
      <c r="A330" s="5"/>
      <c r="B330" s="83" t="s">
        <v>9</v>
      </c>
      <c r="C330" s="79" t="s">
        <v>224</v>
      </c>
      <c r="D330" s="80">
        <v>103020000</v>
      </c>
      <c r="E330" s="57">
        <f t="shared" si="12"/>
        <v>4302400</v>
      </c>
      <c r="F330" s="81">
        <v>0</v>
      </c>
      <c r="G330" s="81">
        <v>0</v>
      </c>
      <c r="H330" s="81">
        <v>99900</v>
      </c>
      <c r="I330" s="81">
        <v>339102.96</v>
      </c>
      <c r="J330" s="81">
        <v>60</v>
      </c>
      <c r="K330" s="81">
        <v>733637.04</v>
      </c>
      <c r="L330" s="81">
        <v>329700</v>
      </c>
      <c r="M330" s="81">
        <v>300000</v>
      </c>
      <c r="N330" s="81">
        <v>0</v>
      </c>
      <c r="O330" s="81">
        <v>2500000</v>
      </c>
      <c r="P330" s="81">
        <v>0</v>
      </c>
      <c r="Q330" s="82">
        <v>0</v>
      </c>
      <c r="R330" s="69"/>
      <c r="S330" s="54"/>
      <c r="T330" s="35"/>
    </row>
    <row r="331" spans="1:20" ht="56.25">
      <c r="A331" s="5"/>
      <c r="B331" s="83" t="s">
        <v>9</v>
      </c>
      <c r="C331" s="79" t="s">
        <v>225</v>
      </c>
      <c r="D331" s="80">
        <v>101002005</v>
      </c>
      <c r="E331" s="57">
        <f t="shared" si="12"/>
        <v>3391100</v>
      </c>
      <c r="F331" s="81">
        <v>0</v>
      </c>
      <c r="G331" s="81">
        <v>0</v>
      </c>
      <c r="H331" s="81">
        <v>0</v>
      </c>
      <c r="I331" s="81">
        <v>0</v>
      </c>
      <c r="J331" s="81">
        <v>2011300</v>
      </c>
      <c r="K331" s="81">
        <v>0</v>
      </c>
      <c r="L331" s="81">
        <v>0</v>
      </c>
      <c r="M331" s="81">
        <v>1379800</v>
      </c>
      <c r="N331" s="81">
        <v>0</v>
      </c>
      <c r="O331" s="81">
        <v>0</v>
      </c>
      <c r="P331" s="81">
        <v>0</v>
      </c>
      <c r="Q331" s="82">
        <v>0</v>
      </c>
      <c r="R331" s="69"/>
      <c r="S331" s="54"/>
      <c r="T331" s="35"/>
    </row>
    <row r="332" spans="1:20" ht="56.25">
      <c r="A332" s="5"/>
      <c r="B332" s="83" t="s">
        <v>9</v>
      </c>
      <c r="C332" s="79" t="s">
        <v>225</v>
      </c>
      <c r="D332" s="80">
        <v>101002006</v>
      </c>
      <c r="E332" s="57">
        <f t="shared" si="12"/>
        <v>5612100</v>
      </c>
      <c r="F332" s="81">
        <v>0</v>
      </c>
      <c r="G332" s="81">
        <v>0</v>
      </c>
      <c r="H332" s="81">
        <v>1020400</v>
      </c>
      <c r="I332" s="81">
        <v>510200</v>
      </c>
      <c r="J332" s="81">
        <v>510200</v>
      </c>
      <c r="K332" s="81">
        <v>510200</v>
      </c>
      <c r="L332" s="81">
        <v>510200</v>
      </c>
      <c r="M332" s="81">
        <v>510200</v>
      </c>
      <c r="N332" s="81">
        <v>510200</v>
      </c>
      <c r="O332" s="81">
        <v>608000</v>
      </c>
      <c r="P332" s="81">
        <v>627600</v>
      </c>
      <c r="Q332" s="82">
        <v>294900</v>
      </c>
      <c r="R332" s="69"/>
      <c r="S332" s="54"/>
      <c r="T332" s="35"/>
    </row>
    <row r="333" spans="1:20" ht="56.25">
      <c r="A333" s="5"/>
      <c r="B333" s="83" t="s">
        <v>9</v>
      </c>
      <c r="C333" s="79" t="s">
        <v>225</v>
      </c>
      <c r="D333" s="80">
        <v>101002007</v>
      </c>
      <c r="E333" s="57">
        <f t="shared" si="12"/>
        <v>2160000</v>
      </c>
      <c r="F333" s="81">
        <v>0</v>
      </c>
      <c r="G333" s="81">
        <v>0</v>
      </c>
      <c r="H333" s="81">
        <v>2160000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81">
        <v>0</v>
      </c>
      <c r="O333" s="81">
        <v>0</v>
      </c>
      <c r="P333" s="81">
        <v>0</v>
      </c>
      <c r="Q333" s="82">
        <v>0</v>
      </c>
      <c r="R333" s="69"/>
      <c r="S333" s="54"/>
      <c r="T333" s="35"/>
    </row>
    <row r="334" spans="1:20" ht="56.25">
      <c r="A334" s="5"/>
      <c r="B334" s="83" t="s">
        <v>9</v>
      </c>
      <c r="C334" s="79" t="s">
        <v>225</v>
      </c>
      <c r="D334" s="80">
        <v>101002008</v>
      </c>
      <c r="E334" s="57">
        <f t="shared" si="12"/>
        <v>1000000</v>
      </c>
      <c r="F334" s="81">
        <v>0</v>
      </c>
      <c r="G334" s="81">
        <v>0</v>
      </c>
      <c r="H334" s="81">
        <v>0</v>
      </c>
      <c r="I334" s="81">
        <v>0</v>
      </c>
      <c r="J334" s="81">
        <v>1000000</v>
      </c>
      <c r="K334" s="81">
        <v>0</v>
      </c>
      <c r="L334" s="81">
        <v>0</v>
      </c>
      <c r="M334" s="81">
        <v>0</v>
      </c>
      <c r="N334" s="81">
        <v>0</v>
      </c>
      <c r="O334" s="81">
        <v>0</v>
      </c>
      <c r="P334" s="81">
        <v>0</v>
      </c>
      <c r="Q334" s="82">
        <v>0</v>
      </c>
      <c r="R334" s="69"/>
      <c r="S334" s="54"/>
      <c r="T334" s="35"/>
    </row>
    <row r="335" spans="1:20" ht="56.25">
      <c r="A335" s="5"/>
      <c r="B335" s="83" t="s">
        <v>9</v>
      </c>
      <c r="C335" s="79" t="s">
        <v>225</v>
      </c>
      <c r="D335" s="80">
        <v>101002009</v>
      </c>
      <c r="E335" s="57">
        <f t="shared" si="12"/>
        <v>170900</v>
      </c>
      <c r="F335" s="81">
        <v>0</v>
      </c>
      <c r="G335" s="81">
        <v>0</v>
      </c>
      <c r="H335" s="81">
        <v>0</v>
      </c>
      <c r="I335" s="81">
        <v>0</v>
      </c>
      <c r="J335" s="81">
        <v>38000</v>
      </c>
      <c r="K335" s="81">
        <v>19000</v>
      </c>
      <c r="L335" s="81">
        <v>19000</v>
      </c>
      <c r="M335" s="81">
        <v>19000</v>
      </c>
      <c r="N335" s="81">
        <v>20000</v>
      </c>
      <c r="O335" s="81">
        <v>22900</v>
      </c>
      <c r="P335" s="81">
        <v>33000</v>
      </c>
      <c r="Q335" s="82">
        <v>0</v>
      </c>
      <c r="R335" s="69"/>
      <c r="S335" s="54"/>
      <c r="T335" s="35"/>
    </row>
    <row r="336" spans="1:20" ht="56.25">
      <c r="A336" s="5"/>
      <c r="B336" s="83" t="s">
        <v>9</v>
      </c>
      <c r="C336" s="79" t="s">
        <v>225</v>
      </c>
      <c r="D336" s="80">
        <v>101002010</v>
      </c>
      <c r="E336" s="57">
        <f t="shared" si="12"/>
        <v>3371900</v>
      </c>
      <c r="F336" s="81">
        <v>0</v>
      </c>
      <c r="G336" s="81">
        <v>0</v>
      </c>
      <c r="H336" s="81">
        <v>0</v>
      </c>
      <c r="I336" s="81">
        <v>0</v>
      </c>
      <c r="J336" s="81">
        <v>3371900</v>
      </c>
      <c r="K336" s="81">
        <v>0</v>
      </c>
      <c r="L336" s="81">
        <v>0</v>
      </c>
      <c r="M336" s="81">
        <v>0</v>
      </c>
      <c r="N336" s="81">
        <v>0</v>
      </c>
      <c r="O336" s="81">
        <v>0</v>
      </c>
      <c r="P336" s="81">
        <v>0</v>
      </c>
      <c r="Q336" s="82">
        <v>0</v>
      </c>
      <c r="R336" s="69"/>
      <c r="S336" s="54"/>
      <c r="T336" s="35"/>
    </row>
    <row r="337" spans="1:20" ht="56.25">
      <c r="A337" s="5"/>
      <c r="B337" s="83" t="s">
        <v>9</v>
      </c>
      <c r="C337" s="79" t="s">
        <v>225</v>
      </c>
      <c r="D337" s="80">
        <v>101002012</v>
      </c>
      <c r="E337" s="57">
        <f t="shared" si="12"/>
        <v>1748000</v>
      </c>
      <c r="F337" s="81">
        <v>0</v>
      </c>
      <c r="G337" s="81">
        <v>0</v>
      </c>
      <c r="H337" s="81">
        <v>0</v>
      </c>
      <c r="I337" s="81">
        <v>0</v>
      </c>
      <c r="J337" s="81">
        <v>0</v>
      </c>
      <c r="K337" s="81">
        <v>0</v>
      </c>
      <c r="L337" s="81">
        <v>1668000</v>
      </c>
      <c r="M337" s="81">
        <v>0</v>
      </c>
      <c r="N337" s="81">
        <v>80000</v>
      </c>
      <c r="O337" s="81">
        <v>0</v>
      </c>
      <c r="P337" s="81">
        <v>0</v>
      </c>
      <c r="Q337" s="82">
        <v>0</v>
      </c>
      <c r="R337" s="69"/>
      <c r="S337" s="54"/>
      <c r="T337" s="35"/>
    </row>
    <row r="338" spans="1:20" ht="56.25">
      <c r="A338" s="5"/>
      <c r="B338" s="83" t="s">
        <v>9</v>
      </c>
      <c r="C338" s="79" t="s">
        <v>225</v>
      </c>
      <c r="D338" s="80">
        <v>101002020</v>
      </c>
      <c r="E338" s="57">
        <f t="shared" si="12"/>
        <v>700000</v>
      </c>
      <c r="F338" s="81">
        <v>0</v>
      </c>
      <c r="G338" s="81">
        <v>0</v>
      </c>
      <c r="H338" s="81">
        <v>0</v>
      </c>
      <c r="I338" s="81">
        <v>0</v>
      </c>
      <c r="J338" s="81">
        <v>0</v>
      </c>
      <c r="K338" s="81">
        <v>0</v>
      </c>
      <c r="L338" s="81">
        <v>0</v>
      </c>
      <c r="M338" s="81">
        <v>0</v>
      </c>
      <c r="N338" s="81">
        <v>700000</v>
      </c>
      <c r="O338" s="81">
        <v>0</v>
      </c>
      <c r="P338" s="81">
        <v>0</v>
      </c>
      <c r="Q338" s="82">
        <v>0</v>
      </c>
      <c r="R338" s="69"/>
      <c r="S338" s="54"/>
      <c r="T338" s="35"/>
    </row>
    <row r="339" spans="1:20" ht="56.25">
      <c r="A339" s="5"/>
      <c r="B339" s="83" t="s">
        <v>9</v>
      </c>
      <c r="C339" s="79" t="s">
        <v>225</v>
      </c>
      <c r="D339" s="80">
        <v>101002023</v>
      </c>
      <c r="E339" s="57">
        <f t="shared" si="12"/>
        <v>997500</v>
      </c>
      <c r="F339" s="81">
        <v>0</v>
      </c>
      <c r="G339" s="81">
        <v>0</v>
      </c>
      <c r="H339" s="81">
        <v>0</v>
      </c>
      <c r="I339" s="81">
        <v>0</v>
      </c>
      <c r="J339" s="81">
        <v>0</v>
      </c>
      <c r="K339" s="81">
        <v>0</v>
      </c>
      <c r="L339" s="81">
        <v>0</v>
      </c>
      <c r="M339" s="81">
        <v>0</v>
      </c>
      <c r="N339" s="81">
        <v>0</v>
      </c>
      <c r="O339" s="81">
        <v>997500</v>
      </c>
      <c r="P339" s="81">
        <v>0</v>
      </c>
      <c r="Q339" s="82">
        <v>0</v>
      </c>
      <c r="R339" s="69"/>
      <c r="S339" s="54"/>
      <c r="T339" s="35"/>
    </row>
    <row r="340" spans="1:20" ht="56.25">
      <c r="A340" s="5"/>
      <c r="B340" s="83" t="s">
        <v>9</v>
      </c>
      <c r="C340" s="79" t="s">
        <v>225</v>
      </c>
      <c r="D340" s="80">
        <v>101002027</v>
      </c>
      <c r="E340" s="57">
        <f t="shared" si="12"/>
        <v>3222000</v>
      </c>
      <c r="F340" s="81">
        <v>0</v>
      </c>
      <c r="G340" s="81">
        <v>0</v>
      </c>
      <c r="H340" s="81">
        <v>0</v>
      </c>
      <c r="I340" s="81">
        <v>0</v>
      </c>
      <c r="J340" s="81">
        <v>716000</v>
      </c>
      <c r="K340" s="81">
        <v>358000</v>
      </c>
      <c r="L340" s="81">
        <v>358000</v>
      </c>
      <c r="M340" s="81">
        <v>358000</v>
      </c>
      <c r="N340" s="81">
        <v>360000</v>
      </c>
      <c r="O340" s="81">
        <v>360000</v>
      </c>
      <c r="P340" s="81">
        <v>712000</v>
      </c>
      <c r="Q340" s="82">
        <v>0</v>
      </c>
      <c r="R340" s="69"/>
      <c r="S340" s="54"/>
      <c r="T340" s="35"/>
    </row>
    <row r="341" spans="1:20" ht="56.25">
      <c r="A341" s="5"/>
      <c r="B341" s="83" t="s">
        <v>9</v>
      </c>
      <c r="C341" s="79" t="s">
        <v>225</v>
      </c>
      <c r="D341" s="80">
        <v>101002028</v>
      </c>
      <c r="E341" s="57">
        <f t="shared" si="12"/>
        <v>784100</v>
      </c>
      <c r="F341" s="81">
        <v>0</v>
      </c>
      <c r="G341" s="81">
        <v>0</v>
      </c>
      <c r="H341" s="81">
        <v>0</v>
      </c>
      <c r="I341" s="81">
        <v>0</v>
      </c>
      <c r="J341" s="81">
        <v>0</v>
      </c>
      <c r="K341" s="81">
        <v>0</v>
      </c>
      <c r="L341" s="81">
        <v>0</v>
      </c>
      <c r="M341" s="81">
        <v>0</v>
      </c>
      <c r="N341" s="82">
        <v>784100</v>
      </c>
      <c r="O341" s="81">
        <v>0</v>
      </c>
      <c r="P341" s="81">
        <v>0</v>
      </c>
      <c r="Q341" s="82">
        <v>0</v>
      </c>
      <c r="R341" s="69"/>
      <c r="S341" s="54"/>
      <c r="T341" s="35"/>
    </row>
    <row r="342" spans="1:20" ht="56.25">
      <c r="A342" s="5"/>
      <c r="B342" s="83" t="s">
        <v>9</v>
      </c>
      <c r="C342" s="79" t="s">
        <v>225</v>
      </c>
      <c r="D342" s="80">
        <v>101003003</v>
      </c>
      <c r="E342" s="57">
        <f t="shared" si="12"/>
        <v>78120</v>
      </c>
      <c r="F342" s="81">
        <v>0</v>
      </c>
      <c r="G342" s="81">
        <v>15700</v>
      </c>
      <c r="H342" s="81">
        <v>15700</v>
      </c>
      <c r="I342" s="81">
        <v>10500</v>
      </c>
      <c r="J342" s="81">
        <v>10500</v>
      </c>
      <c r="K342" s="81">
        <v>4800</v>
      </c>
      <c r="L342" s="81">
        <v>0</v>
      </c>
      <c r="M342" s="81">
        <v>0</v>
      </c>
      <c r="N342" s="81">
        <v>0</v>
      </c>
      <c r="O342" s="81">
        <v>20920</v>
      </c>
      <c r="P342" s="81">
        <v>0</v>
      </c>
      <c r="Q342" s="82">
        <v>0</v>
      </c>
      <c r="R342" s="69"/>
      <c r="S342" s="54"/>
      <c r="T342" s="35"/>
    </row>
    <row r="343" spans="1:20" ht="56.25">
      <c r="A343" s="5"/>
      <c r="B343" s="83" t="s">
        <v>9</v>
      </c>
      <c r="C343" s="79" t="s">
        <v>225</v>
      </c>
      <c r="D343" s="80">
        <v>101003011</v>
      </c>
      <c r="E343" s="57">
        <f t="shared" si="12"/>
        <v>458910400</v>
      </c>
      <c r="F343" s="81">
        <v>7817300</v>
      </c>
      <c r="G343" s="81">
        <v>37087300</v>
      </c>
      <c r="H343" s="81">
        <v>36841300</v>
      </c>
      <c r="I343" s="81">
        <v>37750500</v>
      </c>
      <c r="J343" s="81">
        <v>56508500</v>
      </c>
      <c r="K343" s="81">
        <v>60763800</v>
      </c>
      <c r="L343" s="81">
        <v>30517700</v>
      </c>
      <c r="M343" s="81">
        <v>19140700</v>
      </c>
      <c r="N343" s="81">
        <v>31032900</v>
      </c>
      <c r="O343" s="81">
        <v>40672000</v>
      </c>
      <c r="P343" s="81">
        <v>38495300</v>
      </c>
      <c r="Q343" s="82">
        <v>62283100</v>
      </c>
      <c r="R343" s="69"/>
      <c r="S343" s="54"/>
      <c r="T343" s="35"/>
    </row>
    <row r="344" spans="1:20" ht="56.25">
      <c r="A344" s="5"/>
      <c r="B344" s="83" t="s">
        <v>9</v>
      </c>
      <c r="C344" s="79" t="s">
        <v>225</v>
      </c>
      <c r="D344" s="80">
        <v>101003023</v>
      </c>
      <c r="E344" s="57">
        <f t="shared" si="12"/>
        <v>1273100</v>
      </c>
      <c r="F344" s="81">
        <v>73100</v>
      </c>
      <c r="G344" s="81">
        <v>202300</v>
      </c>
      <c r="H344" s="81">
        <v>200500</v>
      </c>
      <c r="I344" s="81">
        <v>201500</v>
      </c>
      <c r="J344" s="81">
        <v>194100</v>
      </c>
      <c r="K344" s="81">
        <v>0</v>
      </c>
      <c r="L344" s="81">
        <v>0</v>
      </c>
      <c r="M344" s="81">
        <v>0</v>
      </c>
      <c r="N344" s="81">
        <v>121700</v>
      </c>
      <c r="O344" s="81">
        <v>190000</v>
      </c>
      <c r="P344" s="81">
        <v>89900</v>
      </c>
      <c r="Q344" s="82">
        <v>0</v>
      </c>
      <c r="R344" s="69"/>
      <c r="S344" s="54"/>
      <c r="T344" s="35"/>
    </row>
    <row r="345" spans="1:20" ht="56.25">
      <c r="A345" s="5"/>
      <c r="B345" s="83" t="s">
        <v>9</v>
      </c>
      <c r="C345" s="79" t="s">
        <v>225</v>
      </c>
      <c r="D345" s="80">
        <v>101003034</v>
      </c>
      <c r="E345" s="57">
        <f t="shared" si="12"/>
        <v>5510500</v>
      </c>
      <c r="F345" s="81">
        <v>399500</v>
      </c>
      <c r="G345" s="81">
        <v>377500</v>
      </c>
      <c r="H345" s="81">
        <v>356000</v>
      </c>
      <c r="I345" s="81">
        <v>267700</v>
      </c>
      <c r="J345" s="81">
        <v>110400</v>
      </c>
      <c r="K345" s="81">
        <v>60800</v>
      </c>
      <c r="L345" s="81">
        <v>60300</v>
      </c>
      <c r="M345" s="81">
        <v>60800</v>
      </c>
      <c r="N345" s="81">
        <v>62800</v>
      </c>
      <c r="O345" s="81">
        <v>172500</v>
      </c>
      <c r="P345" s="81">
        <v>326100</v>
      </c>
      <c r="Q345" s="82">
        <v>3256100</v>
      </c>
      <c r="R345" s="69"/>
      <c r="S345" s="54"/>
      <c r="T345" s="35"/>
    </row>
    <row r="346" spans="1:20" ht="56.25">
      <c r="A346" s="5"/>
      <c r="B346" s="83" t="s">
        <v>9</v>
      </c>
      <c r="C346" s="79" t="s">
        <v>225</v>
      </c>
      <c r="D346" s="80">
        <v>103001000</v>
      </c>
      <c r="E346" s="57">
        <f t="shared" si="12"/>
        <v>60995119</v>
      </c>
      <c r="F346" s="81">
        <v>5300000</v>
      </c>
      <c r="G346" s="81">
        <v>6007600</v>
      </c>
      <c r="H346" s="81">
        <v>4711700</v>
      </c>
      <c r="I346" s="81">
        <v>5400900</v>
      </c>
      <c r="J346" s="81">
        <v>5800250</v>
      </c>
      <c r="K346" s="81">
        <v>5636940</v>
      </c>
      <c r="L346" s="81">
        <v>7903800</v>
      </c>
      <c r="M346" s="81">
        <v>3799900</v>
      </c>
      <c r="N346" s="81">
        <v>2508900</v>
      </c>
      <c r="O346" s="81">
        <v>5503300</v>
      </c>
      <c r="P346" s="81">
        <v>5089119</v>
      </c>
      <c r="Q346" s="82">
        <v>3332710</v>
      </c>
      <c r="R346" s="69"/>
      <c r="S346" s="54"/>
      <c r="T346" s="35"/>
    </row>
    <row r="347" spans="1:20" ht="56.25">
      <c r="A347" s="5"/>
      <c r="B347" s="83" t="s">
        <v>9</v>
      </c>
      <c r="C347" s="79" t="s">
        <v>225</v>
      </c>
      <c r="D347" s="80">
        <v>103002000</v>
      </c>
      <c r="E347" s="57">
        <f t="shared" si="12"/>
        <v>189861.58000000002</v>
      </c>
      <c r="F347" s="81">
        <v>17000</v>
      </c>
      <c r="G347" s="81">
        <v>13800</v>
      </c>
      <c r="H347" s="81">
        <v>17000</v>
      </c>
      <c r="I347" s="81">
        <v>17200</v>
      </c>
      <c r="J347" s="81">
        <v>18000</v>
      </c>
      <c r="K347" s="81">
        <v>21300</v>
      </c>
      <c r="L347" s="81">
        <v>18000</v>
      </c>
      <c r="M347" s="81">
        <v>13800</v>
      </c>
      <c r="N347" s="81">
        <v>22200</v>
      </c>
      <c r="O347" s="81">
        <v>18000</v>
      </c>
      <c r="P347" s="81">
        <v>9725.6</v>
      </c>
      <c r="Q347" s="82">
        <v>3835.98</v>
      </c>
      <c r="R347" s="69"/>
      <c r="S347" s="54"/>
      <c r="T347" s="35"/>
    </row>
    <row r="348" spans="1:20" ht="56.25">
      <c r="A348" s="5"/>
      <c r="B348" s="83" t="s">
        <v>9</v>
      </c>
      <c r="C348" s="79" t="s">
        <v>225</v>
      </c>
      <c r="D348" s="80">
        <v>103003000</v>
      </c>
      <c r="E348" s="57">
        <f t="shared" si="12"/>
        <v>14250</v>
      </c>
      <c r="F348" s="81">
        <v>0</v>
      </c>
      <c r="G348" s="81">
        <v>0</v>
      </c>
      <c r="H348" s="81">
        <v>0</v>
      </c>
      <c r="I348" s="81">
        <v>0</v>
      </c>
      <c r="J348" s="81">
        <v>0</v>
      </c>
      <c r="K348" s="81">
        <v>0</v>
      </c>
      <c r="L348" s="81">
        <v>0</v>
      </c>
      <c r="M348" s="81">
        <v>0</v>
      </c>
      <c r="N348" s="81">
        <v>0</v>
      </c>
      <c r="O348" s="81">
        <v>0</v>
      </c>
      <c r="P348" s="81">
        <v>14250</v>
      </c>
      <c r="Q348" s="82">
        <v>0</v>
      </c>
      <c r="R348" s="69"/>
      <c r="S348" s="54"/>
      <c r="T348" s="35"/>
    </row>
    <row r="349" spans="1:20" ht="56.25">
      <c r="A349" s="5"/>
      <c r="B349" s="83" t="s">
        <v>9</v>
      </c>
      <c r="C349" s="79" t="s">
        <v>225</v>
      </c>
      <c r="D349" s="80">
        <v>103004001</v>
      </c>
      <c r="E349" s="57">
        <f t="shared" si="12"/>
        <v>26746546.700000003</v>
      </c>
      <c r="F349" s="81">
        <v>4136700</v>
      </c>
      <c r="G349" s="81">
        <v>2738400</v>
      </c>
      <c r="H349" s="81">
        <v>6703400</v>
      </c>
      <c r="I349" s="81">
        <v>3800000</v>
      </c>
      <c r="J349" s="81">
        <v>600000</v>
      </c>
      <c r="K349" s="81">
        <v>2901362.96</v>
      </c>
      <c r="L349" s="81">
        <v>0</v>
      </c>
      <c r="M349" s="81">
        <v>0</v>
      </c>
      <c r="N349" s="81">
        <v>0</v>
      </c>
      <c r="O349" s="81">
        <v>1806300</v>
      </c>
      <c r="P349" s="81">
        <v>2236859.23</v>
      </c>
      <c r="Q349" s="82">
        <v>1823524.51</v>
      </c>
      <c r="R349" s="69"/>
      <c r="S349" s="54"/>
      <c r="T349" s="35"/>
    </row>
    <row r="350" spans="1:20" ht="56.25">
      <c r="A350" s="5"/>
      <c r="B350" s="83" t="s">
        <v>9</v>
      </c>
      <c r="C350" s="79" t="s">
        <v>225</v>
      </c>
      <c r="D350" s="80">
        <v>103004002</v>
      </c>
      <c r="E350" s="57">
        <f t="shared" si="12"/>
        <v>11984914.59</v>
      </c>
      <c r="F350" s="81">
        <v>676300</v>
      </c>
      <c r="G350" s="81">
        <v>1280800</v>
      </c>
      <c r="H350" s="81">
        <v>1077900</v>
      </c>
      <c r="I350" s="81">
        <v>1644660</v>
      </c>
      <c r="J350" s="81">
        <v>656740</v>
      </c>
      <c r="K350" s="81">
        <v>1227500</v>
      </c>
      <c r="L350" s="81">
        <v>794000</v>
      </c>
      <c r="M350" s="81">
        <v>256000</v>
      </c>
      <c r="N350" s="81">
        <v>1116000</v>
      </c>
      <c r="O350" s="81">
        <v>2127000</v>
      </c>
      <c r="P350" s="81">
        <v>879340.77</v>
      </c>
      <c r="Q350" s="82">
        <v>248673.82</v>
      </c>
      <c r="R350" s="69"/>
      <c r="S350" s="54"/>
      <c r="T350" s="35"/>
    </row>
    <row r="351" spans="1:20" ht="56.25">
      <c r="A351" s="5"/>
      <c r="B351" s="83" t="s">
        <v>9</v>
      </c>
      <c r="C351" s="79" t="s">
        <v>225</v>
      </c>
      <c r="D351" s="80">
        <v>103004003</v>
      </c>
      <c r="E351" s="57">
        <f t="shared" si="12"/>
        <v>2014747.6900000002</v>
      </c>
      <c r="F351" s="81">
        <v>200000</v>
      </c>
      <c r="G351" s="81">
        <v>100000</v>
      </c>
      <c r="H351" s="81">
        <v>100000</v>
      </c>
      <c r="I351" s="81">
        <v>200000</v>
      </c>
      <c r="J351" s="81">
        <v>196000</v>
      </c>
      <c r="K351" s="81">
        <v>403400</v>
      </c>
      <c r="L351" s="81">
        <v>87000</v>
      </c>
      <c r="M351" s="81">
        <v>134900</v>
      </c>
      <c r="N351" s="81">
        <v>203000</v>
      </c>
      <c r="O351" s="81">
        <v>179992.64</v>
      </c>
      <c r="P351" s="81">
        <v>0</v>
      </c>
      <c r="Q351" s="82">
        <v>210455.05</v>
      </c>
      <c r="R351" s="69"/>
      <c r="S351" s="54"/>
      <c r="T351" s="35"/>
    </row>
    <row r="352" spans="1:20" ht="56.25">
      <c r="A352" s="5"/>
      <c r="B352" s="83" t="s">
        <v>9</v>
      </c>
      <c r="C352" s="79" t="s">
        <v>225</v>
      </c>
      <c r="D352" s="80">
        <v>103004004</v>
      </c>
      <c r="E352" s="57">
        <f t="shared" si="12"/>
        <v>82783.16</v>
      </c>
      <c r="F352" s="81">
        <v>4600</v>
      </c>
      <c r="G352" s="81">
        <v>2100</v>
      </c>
      <c r="H352" s="81">
        <v>11400</v>
      </c>
      <c r="I352" s="81">
        <v>7100</v>
      </c>
      <c r="J352" s="81">
        <v>8900</v>
      </c>
      <c r="K352" s="81">
        <v>15200</v>
      </c>
      <c r="L352" s="81">
        <v>0</v>
      </c>
      <c r="M352" s="81">
        <v>0</v>
      </c>
      <c r="N352" s="81">
        <v>8100</v>
      </c>
      <c r="O352" s="81">
        <v>6500</v>
      </c>
      <c r="P352" s="81">
        <v>9800</v>
      </c>
      <c r="Q352" s="82">
        <v>9083.16</v>
      </c>
      <c r="R352" s="69"/>
      <c r="S352" s="54"/>
      <c r="T352" s="35"/>
    </row>
    <row r="353" spans="1:20" ht="56.25">
      <c r="A353" s="5"/>
      <c r="B353" s="83" t="s">
        <v>9</v>
      </c>
      <c r="C353" s="79" t="s">
        <v>225</v>
      </c>
      <c r="D353" s="80">
        <v>103004005</v>
      </c>
      <c r="E353" s="57">
        <f t="shared" si="12"/>
        <v>334829.10000000003</v>
      </c>
      <c r="F353" s="81">
        <v>65000</v>
      </c>
      <c r="G353" s="81">
        <v>64900</v>
      </c>
      <c r="H353" s="81">
        <v>64800</v>
      </c>
      <c r="I353" s="81">
        <v>38000</v>
      </c>
      <c r="J353" s="81">
        <v>11700</v>
      </c>
      <c r="K353" s="81">
        <v>2700</v>
      </c>
      <c r="L353" s="81">
        <v>2700</v>
      </c>
      <c r="M353" s="81">
        <v>2700</v>
      </c>
      <c r="N353" s="81">
        <v>2700</v>
      </c>
      <c r="O353" s="81">
        <v>24040.96</v>
      </c>
      <c r="P353" s="81">
        <v>0</v>
      </c>
      <c r="Q353" s="82">
        <v>55588.14</v>
      </c>
      <c r="R353" s="69"/>
      <c r="S353" s="54"/>
      <c r="T353" s="35"/>
    </row>
    <row r="354" spans="1:20" ht="56.25">
      <c r="A354" s="5"/>
      <c r="B354" s="83" t="s">
        <v>9</v>
      </c>
      <c r="C354" s="79" t="s">
        <v>225</v>
      </c>
      <c r="D354" s="80">
        <v>103004006</v>
      </c>
      <c r="E354" s="57">
        <f t="shared" si="12"/>
        <v>163177.59</v>
      </c>
      <c r="F354" s="81">
        <v>12000</v>
      </c>
      <c r="G354" s="81">
        <v>12900</v>
      </c>
      <c r="H354" s="81">
        <v>14100</v>
      </c>
      <c r="I354" s="81">
        <v>39000</v>
      </c>
      <c r="J354" s="81">
        <v>8400</v>
      </c>
      <c r="K354" s="81">
        <v>3200</v>
      </c>
      <c r="L354" s="81">
        <v>15000</v>
      </c>
      <c r="M354" s="81">
        <v>500</v>
      </c>
      <c r="N354" s="81">
        <v>500</v>
      </c>
      <c r="O354" s="81">
        <v>7100</v>
      </c>
      <c r="P354" s="81">
        <v>8500</v>
      </c>
      <c r="Q354" s="82">
        <v>41977.59</v>
      </c>
      <c r="R354" s="69"/>
      <c r="S354" s="54"/>
      <c r="T354" s="35"/>
    </row>
    <row r="355" spans="1:20" ht="56.25">
      <c r="A355" s="5"/>
      <c r="B355" s="83" t="s">
        <v>9</v>
      </c>
      <c r="C355" s="79" t="s">
        <v>225</v>
      </c>
      <c r="D355" s="80">
        <v>103005000</v>
      </c>
      <c r="E355" s="57">
        <f t="shared" si="12"/>
        <v>50967.16</v>
      </c>
      <c r="F355" s="81">
        <v>2900</v>
      </c>
      <c r="G355" s="81">
        <v>2900</v>
      </c>
      <c r="H355" s="81">
        <v>2900</v>
      </c>
      <c r="I355" s="81">
        <v>2900</v>
      </c>
      <c r="J355" s="81">
        <v>2900</v>
      </c>
      <c r="K355" s="81">
        <v>2900</v>
      </c>
      <c r="L355" s="81">
        <v>2900</v>
      </c>
      <c r="M355" s="81">
        <v>2900</v>
      </c>
      <c r="N355" s="81">
        <v>2900</v>
      </c>
      <c r="O355" s="81">
        <v>2900</v>
      </c>
      <c r="P355" s="81">
        <v>19823.24</v>
      </c>
      <c r="Q355" s="82">
        <v>2143.92</v>
      </c>
      <c r="R355" s="69"/>
      <c r="S355" s="54"/>
      <c r="T355" s="35"/>
    </row>
    <row r="356" spans="1:20" ht="56.25">
      <c r="A356" s="5"/>
      <c r="B356" s="83" t="s">
        <v>9</v>
      </c>
      <c r="C356" s="79" t="s">
        <v>225</v>
      </c>
      <c r="D356" s="80">
        <v>103006000</v>
      </c>
      <c r="E356" s="57">
        <f t="shared" si="12"/>
        <v>6408164.56</v>
      </c>
      <c r="F356" s="81">
        <v>23100</v>
      </c>
      <c r="G356" s="81">
        <v>285100</v>
      </c>
      <c r="H356" s="81">
        <v>90200</v>
      </c>
      <c r="I356" s="81">
        <v>176548</v>
      </c>
      <c r="J356" s="81">
        <v>75000</v>
      </c>
      <c r="K356" s="81">
        <v>433575</v>
      </c>
      <c r="L356" s="81">
        <v>1111825</v>
      </c>
      <c r="M356" s="81">
        <v>1439550</v>
      </c>
      <c r="N356" s="81">
        <v>485000</v>
      </c>
      <c r="O356" s="81">
        <v>374775</v>
      </c>
      <c r="P356" s="81">
        <v>1129400.43</v>
      </c>
      <c r="Q356" s="82">
        <v>784091.13</v>
      </c>
      <c r="R356" s="69"/>
      <c r="S356" s="54"/>
      <c r="T356" s="35"/>
    </row>
    <row r="357" spans="1:20" ht="56.25">
      <c r="A357" s="5"/>
      <c r="B357" s="83" t="s">
        <v>9</v>
      </c>
      <c r="C357" s="79" t="s">
        <v>225</v>
      </c>
      <c r="D357" s="80">
        <v>103007000</v>
      </c>
      <c r="E357" s="57">
        <f t="shared" si="12"/>
        <v>2625249.45</v>
      </c>
      <c r="F357" s="81">
        <v>83200</v>
      </c>
      <c r="G357" s="81">
        <v>45200</v>
      </c>
      <c r="H357" s="81">
        <v>110600</v>
      </c>
      <c r="I357" s="81">
        <v>207300</v>
      </c>
      <c r="J357" s="81">
        <v>116100</v>
      </c>
      <c r="K357" s="81">
        <v>138500</v>
      </c>
      <c r="L357" s="81">
        <v>184400</v>
      </c>
      <c r="M357" s="81">
        <v>179100</v>
      </c>
      <c r="N357" s="81">
        <v>116000</v>
      </c>
      <c r="O357" s="81">
        <v>478790</v>
      </c>
      <c r="P357" s="81">
        <v>678751.33</v>
      </c>
      <c r="Q357" s="82">
        <v>287308.12</v>
      </c>
      <c r="R357" s="69"/>
      <c r="S357" s="54"/>
      <c r="T357" s="35"/>
    </row>
    <row r="358" spans="1:20" ht="56.25">
      <c r="A358" s="5"/>
      <c r="B358" s="83" t="s">
        <v>9</v>
      </c>
      <c r="C358" s="79" t="s">
        <v>225</v>
      </c>
      <c r="D358" s="80">
        <v>103008001</v>
      </c>
      <c r="E358" s="57">
        <f t="shared" si="12"/>
        <v>6437063.4</v>
      </c>
      <c r="F358" s="81">
        <v>187400</v>
      </c>
      <c r="G358" s="81">
        <v>744400</v>
      </c>
      <c r="H358" s="81">
        <v>513900</v>
      </c>
      <c r="I358" s="81">
        <v>1455000</v>
      </c>
      <c r="J358" s="81">
        <v>303660</v>
      </c>
      <c r="K358" s="81">
        <v>28300</v>
      </c>
      <c r="L358" s="81">
        <v>1689240</v>
      </c>
      <c r="M358" s="81">
        <v>0</v>
      </c>
      <c r="N358" s="81">
        <v>34700</v>
      </c>
      <c r="O358" s="81">
        <v>1297785</v>
      </c>
      <c r="P358" s="81">
        <v>182678.4</v>
      </c>
      <c r="Q358" s="82">
        <v>0</v>
      </c>
      <c r="R358" s="69"/>
      <c r="S358" s="54"/>
      <c r="T358" s="35"/>
    </row>
    <row r="359" spans="1:20" ht="56.25">
      <c r="A359" s="5"/>
      <c r="B359" s="83" t="s">
        <v>9</v>
      </c>
      <c r="C359" s="79" t="s">
        <v>225</v>
      </c>
      <c r="D359" s="80">
        <v>103008002</v>
      </c>
      <c r="E359" s="57">
        <f t="shared" si="12"/>
        <v>867704.32</v>
      </c>
      <c r="F359" s="81">
        <v>0</v>
      </c>
      <c r="G359" s="81">
        <v>41000</v>
      </c>
      <c r="H359" s="81">
        <v>17500</v>
      </c>
      <c r="I359" s="81">
        <v>48000</v>
      </c>
      <c r="J359" s="81">
        <v>20000</v>
      </c>
      <c r="K359" s="81">
        <v>573000</v>
      </c>
      <c r="L359" s="81">
        <v>100000</v>
      </c>
      <c r="M359" s="81">
        <v>0</v>
      </c>
      <c r="N359" s="81">
        <v>11000</v>
      </c>
      <c r="O359" s="81">
        <v>0</v>
      </c>
      <c r="P359" s="81">
        <v>15200</v>
      </c>
      <c r="Q359" s="82">
        <v>42004.32</v>
      </c>
      <c r="R359" s="69"/>
      <c r="S359" s="54"/>
      <c r="T359" s="35"/>
    </row>
    <row r="360" spans="1:20" ht="56.25">
      <c r="A360" s="5"/>
      <c r="B360" s="83" t="s">
        <v>9</v>
      </c>
      <c r="C360" s="79" t="s">
        <v>225</v>
      </c>
      <c r="D360" s="80">
        <v>103009000</v>
      </c>
      <c r="E360" s="57">
        <f t="shared" si="12"/>
        <v>33840</v>
      </c>
      <c r="F360" s="81">
        <v>0</v>
      </c>
      <c r="G360" s="81">
        <v>0</v>
      </c>
      <c r="H360" s="81">
        <v>0</v>
      </c>
      <c r="I360" s="81">
        <v>0</v>
      </c>
      <c r="J360" s="81">
        <v>0</v>
      </c>
      <c r="K360" s="81">
        <v>0</v>
      </c>
      <c r="L360" s="81">
        <v>5000</v>
      </c>
      <c r="M360" s="81">
        <v>0</v>
      </c>
      <c r="N360" s="81">
        <v>0</v>
      </c>
      <c r="O360" s="81">
        <v>0</v>
      </c>
      <c r="P360" s="81">
        <v>0</v>
      </c>
      <c r="Q360" s="82">
        <v>28840</v>
      </c>
      <c r="R360" s="69"/>
      <c r="S360" s="54"/>
      <c r="T360" s="35"/>
    </row>
    <row r="361" spans="1:20" ht="56.25">
      <c r="A361" s="5"/>
      <c r="B361" s="83" t="s">
        <v>9</v>
      </c>
      <c r="C361" s="79" t="s">
        <v>225</v>
      </c>
      <c r="D361" s="80">
        <v>103010002</v>
      </c>
      <c r="E361" s="57">
        <f aca="true" t="shared" si="13" ref="E361:E424">SUM(F361:Q361)</f>
        <v>3076681.6999999997</v>
      </c>
      <c r="F361" s="81">
        <v>208300</v>
      </c>
      <c r="G361" s="81">
        <v>38700</v>
      </c>
      <c r="H361" s="81">
        <v>408300</v>
      </c>
      <c r="I361" s="81">
        <v>175500</v>
      </c>
      <c r="J361" s="81">
        <v>107000</v>
      </c>
      <c r="K361" s="81">
        <v>183600</v>
      </c>
      <c r="L361" s="81">
        <v>580000</v>
      </c>
      <c r="M361" s="81">
        <v>175950</v>
      </c>
      <c r="N361" s="81">
        <v>811325.38</v>
      </c>
      <c r="O361" s="81">
        <v>0</v>
      </c>
      <c r="P361" s="81">
        <v>0</v>
      </c>
      <c r="Q361" s="82">
        <v>388006.32</v>
      </c>
      <c r="R361" s="69"/>
      <c r="S361" s="54"/>
      <c r="T361" s="35"/>
    </row>
    <row r="362" spans="1:20" ht="56.25">
      <c r="A362" s="5"/>
      <c r="B362" s="83" t="s">
        <v>9</v>
      </c>
      <c r="C362" s="79" t="s">
        <v>225</v>
      </c>
      <c r="D362" s="80">
        <v>103020000</v>
      </c>
      <c r="E362" s="57">
        <f t="shared" si="13"/>
        <v>26454573</v>
      </c>
      <c r="F362" s="81">
        <v>2053500</v>
      </c>
      <c r="G362" s="81">
        <v>504373</v>
      </c>
      <c r="H362" s="81">
        <v>1319900</v>
      </c>
      <c r="I362" s="81">
        <v>1521400</v>
      </c>
      <c r="J362" s="81">
        <v>150000</v>
      </c>
      <c r="K362" s="81">
        <v>1935100</v>
      </c>
      <c r="L362" s="81">
        <v>1005300</v>
      </c>
      <c r="M362" s="81">
        <v>306700</v>
      </c>
      <c r="N362" s="81">
        <v>2029400</v>
      </c>
      <c r="O362" s="81">
        <v>14436500</v>
      </c>
      <c r="P362" s="81">
        <v>724300</v>
      </c>
      <c r="Q362" s="82">
        <v>468100</v>
      </c>
      <c r="R362" s="69"/>
      <c r="S362" s="54"/>
      <c r="T362" s="35"/>
    </row>
    <row r="363" spans="1:20" ht="56.25">
      <c r="A363" s="5"/>
      <c r="B363" s="83" t="s">
        <v>9</v>
      </c>
      <c r="C363" s="79" t="s">
        <v>226</v>
      </c>
      <c r="D363" s="80" t="s">
        <v>1</v>
      </c>
      <c r="E363" s="57">
        <f t="shared" si="13"/>
        <v>300000</v>
      </c>
      <c r="F363" s="81">
        <v>0</v>
      </c>
      <c r="G363" s="81">
        <v>104000</v>
      </c>
      <c r="H363" s="81">
        <v>18000</v>
      </c>
      <c r="I363" s="81">
        <v>0</v>
      </c>
      <c r="J363" s="81">
        <v>12000</v>
      </c>
      <c r="K363" s="81">
        <v>140000</v>
      </c>
      <c r="L363" s="81">
        <v>0</v>
      </c>
      <c r="M363" s="81">
        <v>0</v>
      </c>
      <c r="N363" s="81">
        <v>8000</v>
      </c>
      <c r="O363" s="81">
        <v>0</v>
      </c>
      <c r="P363" s="81">
        <v>18000</v>
      </c>
      <c r="Q363" s="82">
        <v>0</v>
      </c>
      <c r="R363" s="69"/>
      <c r="S363" s="54"/>
      <c r="T363" s="35"/>
    </row>
    <row r="364" spans="1:20" ht="56.25">
      <c r="A364" s="5"/>
      <c r="B364" s="83" t="s">
        <v>9</v>
      </c>
      <c r="C364" s="79" t="s">
        <v>226</v>
      </c>
      <c r="D364" s="80">
        <v>101002015</v>
      </c>
      <c r="E364" s="57">
        <f t="shared" si="13"/>
        <v>1800300</v>
      </c>
      <c r="F364" s="81">
        <v>0</v>
      </c>
      <c r="G364" s="81">
        <v>0</v>
      </c>
      <c r="H364" s="81">
        <v>0</v>
      </c>
      <c r="I364" s="81">
        <v>0</v>
      </c>
      <c r="J364" s="81">
        <v>0</v>
      </c>
      <c r="K364" s="81">
        <v>0</v>
      </c>
      <c r="L364" s="81">
        <v>1800300</v>
      </c>
      <c r="M364" s="81">
        <v>0</v>
      </c>
      <c r="N364" s="81">
        <v>0</v>
      </c>
      <c r="O364" s="81">
        <v>0</v>
      </c>
      <c r="P364" s="81">
        <v>0</v>
      </c>
      <c r="Q364" s="82">
        <v>0</v>
      </c>
      <c r="R364" s="69"/>
      <c r="S364" s="54"/>
      <c r="T364" s="35"/>
    </row>
    <row r="365" spans="1:20" ht="56.25">
      <c r="A365" s="5"/>
      <c r="B365" s="83" t="s">
        <v>9</v>
      </c>
      <c r="C365" s="79" t="s">
        <v>226</v>
      </c>
      <c r="D365" s="80">
        <v>103020000</v>
      </c>
      <c r="E365" s="57">
        <f t="shared" si="13"/>
        <v>1508000</v>
      </c>
      <c r="F365" s="81">
        <v>0</v>
      </c>
      <c r="G365" s="81">
        <v>0</v>
      </c>
      <c r="H365" s="81">
        <v>0</v>
      </c>
      <c r="I365" s="81">
        <v>0</v>
      </c>
      <c r="J365" s="81">
        <v>0</v>
      </c>
      <c r="K365" s="81">
        <v>0</v>
      </c>
      <c r="L365" s="81">
        <v>1100000</v>
      </c>
      <c r="M365" s="81">
        <v>100000</v>
      </c>
      <c r="N365" s="81">
        <v>308000</v>
      </c>
      <c r="O365" s="81">
        <v>0</v>
      </c>
      <c r="P365" s="81">
        <v>0</v>
      </c>
      <c r="Q365" s="82">
        <v>0</v>
      </c>
      <c r="R365" s="69"/>
      <c r="S365" s="54"/>
      <c r="T365" s="35"/>
    </row>
    <row r="366" spans="1:20" ht="56.25">
      <c r="A366" s="5"/>
      <c r="B366" s="83" t="s">
        <v>9</v>
      </c>
      <c r="C366" s="79" t="s">
        <v>227</v>
      </c>
      <c r="D366" s="80" t="s">
        <v>1</v>
      </c>
      <c r="E366" s="57">
        <f t="shared" si="13"/>
        <v>45748500</v>
      </c>
      <c r="F366" s="81">
        <v>1665000</v>
      </c>
      <c r="G366" s="81">
        <v>1796000</v>
      </c>
      <c r="H366" s="81">
        <v>7490720</v>
      </c>
      <c r="I366" s="81">
        <v>4504280</v>
      </c>
      <c r="J366" s="81">
        <v>3909400</v>
      </c>
      <c r="K366" s="81">
        <v>3939425</v>
      </c>
      <c r="L366" s="81">
        <v>3899075</v>
      </c>
      <c r="M366" s="81">
        <v>3308900</v>
      </c>
      <c r="N366" s="81">
        <v>3803200</v>
      </c>
      <c r="O366" s="81">
        <v>4261600</v>
      </c>
      <c r="P366" s="81">
        <v>4175700</v>
      </c>
      <c r="Q366" s="82">
        <v>2995200</v>
      </c>
      <c r="R366" s="69"/>
      <c r="S366" s="54"/>
      <c r="T366" s="35"/>
    </row>
    <row r="367" spans="1:20" ht="56.25">
      <c r="A367" s="5"/>
      <c r="B367" s="83" t="s">
        <v>9</v>
      </c>
      <c r="C367" s="79" t="s">
        <v>227</v>
      </c>
      <c r="D367" s="80">
        <v>101003008</v>
      </c>
      <c r="E367" s="57">
        <f t="shared" si="13"/>
        <v>1491700</v>
      </c>
      <c r="F367" s="81">
        <v>0</v>
      </c>
      <c r="G367" s="81">
        <v>0</v>
      </c>
      <c r="H367" s="81">
        <v>0</v>
      </c>
      <c r="I367" s="81">
        <v>304900</v>
      </c>
      <c r="J367" s="81">
        <v>0</v>
      </c>
      <c r="K367" s="81">
        <v>0</v>
      </c>
      <c r="L367" s="81">
        <v>1343900</v>
      </c>
      <c r="M367" s="81">
        <v>-252300</v>
      </c>
      <c r="N367" s="81">
        <v>0</v>
      </c>
      <c r="O367" s="81">
        <v>0</v>
      </c>
      <c r="P367" s="81">
        <v>0</v>
      </c>
      <c r="Q367" s="82">
        <v>95200</v>
      </c>
      <c r="R367" s="69"/>
      <c r="S367" s="54"/>
      <c r="T367" s="35"/>
    </row>
    <row r="368" spans="1:20" ht="56.25">
      <c r="A368" s="5"/>
      <c r="B368" s="83" t="s">
        <v>9</v>
      </c>
      <c r="C368" s="79" t="s">
        <v>227</v>
      </c>
      <c r="D368" s="80">
        <v>103020000</v>
      </c>
      <c r="E368" s="57">
        <f t="shared" si="13"/>
        <v>500000</v>
      </c>
      <c r="F368" s="81">
        <v>0</v>
      </c>
      <c r="G368" s="81">
        <v>0</v>
      </c>
      <c r="H368" s="81">
        <v>0</v>
      </c>
      <c r="I368" s="81">
        <v>200000</v>
      </c>
      <c r="J368" s="81">
        <v>0</v>
      </c>
      <c r="K368" s="81">
        <v>0</v>
      </c>
      <c r="L368" s="81">
        <v>0</v>
      </c>
      <c r="M368" s="81">
        <v>0</v>
      </c>
      <c r="N368" s="81">
        <v>300000</v>
      </c>
      <c r="O368" s="81">
        <v>0</v>
      </c>
      <c r="P368" s="81">
        <v>0</v>
      </c>
      <c r="Q368" s="82">
        <v>0</v>
      </c>
      <c r="R368" s="69"/>
      <c r="S368" s="54"/>
      <c r="T368" s="35"/>
    </row>
    <row r="369" spans="1:20" ht="56.25">
      <c r="A369" s="5"/>
      <c r="B369" s="83" t="s">
        <v>9</v>
      </c>
      <c r="C369" s="79" t="s">
        <v>228</v>
      </c>
      <c r="D369" s="80">
        <v>101003016</v>
      </c>
      <c r="E369" s="57">
        <f t="shared" si="13"/>
        <v>130600</v>
      </c>
      <c r="F369" s="81">
        <v>50000</v>
      </c>
      <c r="G369" s="81">
        <v>50000</v>
      </c>
      <c r="H369" s="81">
        <v>50000</v>
      </c>
      <c r="I369" s="81">
        <v>50000</v>
      </c>
      <c r="J369" s="81">
        <v>50000</v>
      </c>
      <c r="K369" s="81">
        <v>50000</v>
      </c>
      <c r="L369" s="81">
        <v>50000</v>
      </c>
      <c r="M369" s="81">
        <v>50000</v>
      </c>
      <c r="N369" s="81">
        <v>50000</v>
      </c>
      <c r="O369" s="81">
        <v>50000</v>
      </c>
      <c r="P369" s="81">
        <v>-369400</v>
      </c>
      <c r="Q369" s="82">
        <v>0</v>
      </c>
      <c r="R369" s="69"/>
      <c r="S369" s="54"/>
      <c r="T369" s="35"/>
    </row>
    <row r="370" spans="1:20" ht="56.25">
      <c r="A370" s="5"/>
      <c r="B370" s="83" t="s">
        <v>9</v>
      </c>
      <c r="C370" s="79" t="s">
        <v>228</v>
      </c>
      <c r="D370" s="80">
        <v>101003020</v>
      </c>
      <c r="E370" s="57">
        <f t="shared" si="13"/>
        <v>12054900</v>
      </c>
      <c r="F370" s="81">
        <v>1023800</v>
      </c>
      <c r="G370" s="81">
        <v>0</v>
      </c>
      <c r="H370" s="81">
        <v>0</v>
      </c>
      <c r="I370" s="81">
        <v>3134500</v>
      </c>
      <c r="J370" s="81">
        <v>0</v>
      </c>
      <c r="K370" s="81">
        <v>0</v>
      </c>
      <c r="L370" s="81">
        <v>3134500</v>
      </c>
      <c r="M370" s="81">
        <v>0</v>
      </c>
      <c r="N370" s="81">
        <v>0</v>
      </c>
      <c r="O370" s="81">
        <v>3134500</v>
      </c>
      <c r="P370" s="81">
        <v>0</v>
      </c>
      <c r="Q370" s="82">
        <v>1627600</v>
      </c>
      <c r="R370" s="69"/>
      <c r="S370" s="54"/>
      <c r="T370" s="35"/>
    </row>
    <row r="371" spans="1:20" ht="56.25">
      <c r="A371" s="5"/>
      <c r="B371" s="83" t="s">
        <v>10</v>
      </c>
      <c r="C371" s="79" t="s">
        <v>229</v>
      </c>
      <c r="D371" s="80">
        <v>103020000</v>
      </c>
      <c r="E371" s="57">
        <f t="shared" si="13"/>
        <v>10000</v>
      </c>
      <c r="F371" s="81">
        <v>0</v>
      </c>
      <c r="G371" s="81">
        <v>0</v>
      </c>
      <c r="H371" s="81">
        <v>0</v>
      </c>
      <c r="I371" s="81">
        <v>0</v>
      </c>
      <c r="J371" s="81">
        <v>0</v>
      </c>
      <c r="K371" s="81">
        <v>0</v>
      </c>
      <c r="L371" s="81">
        <v>0</v>
      </c>
      <c r="M371" s="81">
        <v>0</v>
      </c>
      <c r="N371" s="81">
        <v>0</v>
      </c>
      <c r="O371" s="81">
        <v>10000</v>
      </c>
      <c r="P371" s="81">
        <v>0</v>
      </c>
      <c r="Q371" s="82">
        <v>0</v>
      </c>
      <c r="R371" s="69"/>
      <c r="S371" s="54"/>
      <c r="T371" s="35"/>
    </row>
    <row r="372" spans="1:20" ht="56.25">
      <c r="A372" s="5"/>
      <c r="B372" s="83" t="s">
        <v>10</v>
      </c>
      <c r="C372" s="79" t="s">
        <v>230</v>
      </c>
      <c r="D372" s="80">
        <v>101002011</v>
      </c>
      <c r="E372" s="57">
        <f t="shared" si="13"/>
        <v>6843500</v>
      </c>
      <c r="F372" s="81">
        <v>0</v>
      </c>
      <c r="G372" s="81">
        <v>0</v>
      </c>
      <c r="H372" s="81">
        <v>0</v>
      </c>
      <c r="I372" s="81">
        <v>0</v>
      </c>
      <c r="J372" s="81">
        <v>0</v>
      </c>
      <c r="K372" s="81">
        <v>3421800</v>
      </c>
      <c r="L372" s="81">
        <v>570300</v>
      </c>
      <c r="M372" s="81">
        <v>570300</v>
      </c>
      <c r="N372" s="81">
        <v>570300</v>
      </c>
      <c r="O372" s="81">
        <v>570300</v>
      </c>
      <c r="P372" s="81">
        <v>570300</v>
      </c>
      <c r="Q372" s="82">
        <v>570200</v>
      </c>
      <c r="R372" s="69"/>
      <c r="S372" s="54"/>
      <c r="T372" s="35"/>
    </row>
    <row r="373" spans="1:20" ht="56.25">
      <c r="A373" s="5"/>
      <c r="B373" s="83" t="s">
        <v>10</v>
      </c>
      <c r="C373" s="79" t="s">
        <v>230</v>
      </c>
      <c r="D373" s="80">
        <v>101003029</v>
      </c>
      <c r="E373" s="57">
        <f t="shared" si="13"/>
        <v>321600</v>
      </c>
      <c r="F373" s="81">
        <v>0</v>
      </c>
      <c r="G373" s="81">
        <v>0</v>
      </c>
      <c r="H373" s="81">
        <v>5000</v>
      </c>
      <c r="I373" s="81">
        <v>6000</v>
      </c>
      <c r="J373" s="81">
        <v>6000</v>
      </c>
      <c r="K373" s="81">
        <v>7240</v>
      </c>
      <c r="L373" s="81">
        <v>6000</v>
      </c>
      <c r="M373" s="81">
        <v>6120</v>
      </c>
      <c r="N373" s="81">
        <v>7000</v>
      </c>
      <c r="O373" s="81">
        <v>7000</v>
      </c>
      <c r="P373" s="81">
        <v>5000</v>
      </c>
      <c r="Q373" s="82">
        <v>266240</v>
      </c>
      <c r="R373" s="69"/>
      <c r="S373" s="54"/>
      <c r="T373" s="35"/>
    </row>
    <row r="374" spans="1:20" ht="56.25">
      <c r="A374" s="5"/>
      <c r="B374" s="83" t="s">
        <v>10</v>
      </c>
      <c r="C374" s="79" t="s">
        <v>230</v>
      </c>
      <c r="D374" s="80">
        <v>103001000</v>
      </c>
      <c r="E374" s="57">
        <f t="shared" si="13"/>
        <v>44517500</v>
      </c>
      <c r="F374" s="81">
        <v>1245000</v>
      </c>
      <c r="G374" s="81">
        <v>4389500</v>
      </c>
      <c r="H374" s="81">
        <v>3349300</v>
      </c>
      <c r="I374" s="81">
        <v>4602700</v>
      </c>
      <c r="J374" s="81">
        <v>3558000</v>
      </c>
      <c r="K374" s="81">
        <v>7723600</v>
      </c>
      <c r="L374" s="81">
        <v>2712500</v>
      </c>
      <c r="M374" s="81">
        <v>2381384</v>
      </c>
      <c r="N374" s="81">
        <v>3077900</v>
      </c>
      <c r="O374" s="81">
        <v>4969500</v>
      </c>
      <c r="P374" s="81">
        <v>3294300</v>
      </c>
      <c r="Q374" s="82">
        <v>3213816</v>
      </c>
      <c r="R374" s="69"/>
      <c r="S374" s="54"/>
      <c r="T374" s="35"/>
    </row>
    <row r="375" spans="1:20" ht="56.25">
      <c r="A375" s="5"/>
      <c r="B375" s="83" t="s">
        <v>10</v>
      </c>
      <c r="C375" s="79" t="s">
        <v>230</v>
      </c>
      <c r="D375" s="80">
        <v>103002000</v>
      </c>
      <c r="E375" s="57">
        <f t="shared" si="13"/>
        <v>98596.57</v>
      </c>
      <c r="F375" s="81">
        <v>6800</v>
      </c>
      <c r="G375" s="81">
        <v>16300</v>
      </c>
      <c r="H375" s="81">
        <v>7500</v>
      </c>
      <c r="I375" s="81">
        <v>11100</v>
      </c>
      <c r="J375" s="81">
        <v>7200</v>
      </c>
      <c r="K375" s="81">
        <v>13900</v>
      </c>
      <c r="L375" s="81">
        <v>12800</v>
      </c>
      <c r="M375" s="81">
        <v>8600</v>
      </c>
      <c r="N375" s="81">
        <v>8710</v>
      </c>
      <c r="O375" s="81">
        <v>0</v>
      </c>
      <c r="P375" s="81">
        <v>0</v>
      </c>
      <c r="Q375" s="82">
        <v>5686.57</v>
      </c>
      <c r="R375" s="69"/>
      <c r="S375" s="54"/>
      <c r="T375" s="35"/>
    </row>
    <row r="376" spans="1:20" ht="56.25">
      <c r="A376" s="5"/>
      <c r="B376" s="83" t="s">
        <v>10</v>
      </c>
      <c r="C376" s="79" t="s">
        <v>230</v>
      </c>
      <c r="D376" s="80">
        <v>103004001</v>
      </c>
      <c r="E376" s="57">
        <f t="shared" si="13"/>
        <v>1339574.56</v>
      </c>
      <c r="F376" s="81">
        <v>241000</v>
      </c>
      <c r="G376" s="81">
        <v>322000</v>
      </c>
      <c r="H376" s="81">
        <v>247000</v>
      </c>
      <c r="I376" s="81">
        <v>222000</v>
      </c>
      <c r="J376" s="81">
        <v>113500</v>
      </c>
      <c r="K376" s="81">
        <v>0</v>
      </c>
      <c r="L376" s="81">
        <v>0</v>
      </c>
      <c r="M376" s="81">
        <v>0</v>
      </c>
      <c r="N376" s="81">
        <v>0</v>
      </c>
      <c r="O376" s="81">
        <v>0</v>
      </c>
      <c r="P376" s="81">
        <v>120500</v>
      </c>
      <c r="Q376" s="82">
        <v>73574.56</v>
      </c>
      <c r="R376" s="69"/>
      <c r="S376" s="54"/>
      <c r="T376" s="35"/>
    </row>
    <row r="377" spans="1:20" ht="56.25">
      <c r="A377" s="5"/>
      <c r="B377" s="83" t="s">
        <v>10</v>
      </c>
      <c r="C377" s="79" t="s">
        <v>230</v>
      </c>
      <c r="D377" s="80">
        <v>103004002</v>
      </c>
      <c r="E377" s="57">
        <f t="shared" si="13"/>
        <v>500297.74</v>
      </c>
      <c r="F377" s="81">
        <v>116600</v>
      </c>
      <c r="G377" s="81">
        <v>38200</v>
      </c>
      <c r="H377" s="81">
        <v>40900</v>
      </c>
      <c r="I377" s="81">
        <v>52100</v>
      </c>
      <c r="J377" s="81">
        <v>35800</v>
      </c>
      <c r="K377" s="81">
        <v>36300</v>
      </c>
      <c r="L377" s="81">
        <v>53300</v>
      </c>
      <c r="M377" s="81">
        <v>37200</v>
      </c>
      <c r="N377" s="81">
        <v>37900.6</v>
      </c>
      <c r="O377" s="81">
        <v>0</v>
      </c>
      <c r="P377" s="81">
        <v>0</v>
      </c>
      <c r="Q377" s="82">
        <v>51997.14</v>
      </c>
      <c r="R377" s="69"/>
      <c r="S377" s="54"/>
      <c r="T377" s="35"/>
    </row>
    <row r="378" spans="1:20" ht="56.25">
      <c r="A378" s="5"/>
      <c r="B378" s="83" t="s">
        <v>10</v>
      </c>
      <c r="C378" s="79" t="s">
        <v>230</v>
      </c>
      <c r="D378" s="80">
        <v>103004003</v>
      </c>
      <c r="E378" s="57">
        <f t="shared" si="13"/>
        <v>83022.73</v>
      </c>
      <c r="F378" s="81">
        <v>13200</v>
      </c>
      <c r="G378" s="81">
        <v>5100</v>
      </c>
      <c r="H378" s="81">
        <v>5900</v>
      </c>
      <c r="I378" s="81">
        <v>8600</v>
      </c>
      <c r="J378" s="81">
        <v>5500</v>
      </c>
      <c r="K378" s="81">
        <v>5900</v>
      </c>
      <c r="L378" s="81">
        <v>9800</v>
      </c>
      <c r="M378" s="81">
        <v>6600</v>
      </c>
      <c r="N378" s="81">
        <v>6700</v>
      </c>
      <c r="O378" s="81">
        <v>10000</v>
      </c>
      <c r="P378" s="81">
        <v>5410</v>
      </c>
      <c r="Q378" s="82">
        <v>312.73</v>
      </c>
      <c r="R378" s="69"/>
      <c r="S378" s="54"/>
      <c r="T378" s="35"/>
    </row>
    <row r="379" spans="1:20" ht="56.25">
      <c r="A379" s="5"/>
      <c r="B379" s="83" t="s">
        <v>10</v>
      </c>
      <c r="C379" s="79" t="s">
        <v>230</v>
      </c>
      <c r="D379" s="80">
        <v>103005000</v>
      </c>
      <c r="E379" s="57">
        <f t="shared" si="13"/>
        <v>268191.19</v>
      </c>
      <c r="F379" s="81">
        <v>16200</v>
      </c>
      <c r="G379" s="81">
        <v>6400</v>
      </c>
      <c r="H379" s="81">
        <v>18400</v>
      </c>
      <c r="I379" s="81">
        <v>26500</v>
      </c>
      <c r="J379" s="81">
        <v>0</v>
      </c>
      <c r="K379" s="81">
        <v>18600</v>
      </c>
      <c r="L379" s="81">
        <v>30500</v>
      </c>
      <c r="M379" s="81">
        <v>20500</v>
      </c>
      <c r="N379" s="81">
        <v>20800</v>
      </c>
      <c r="O379" s="81">
        <v>31000</v>
      </c>
      <c r="P379" s="81">
        <v>20000</v>
      </c>
      <c r="Q379" s="82">
        <v>59291.19</v>
      </c>
      <c r="R379" s="69"/>
      <c r="S379" s="54"/>
      <c r="T379" s="35"/>
    </row>
    <row r="380" spans="1:20" ht="56.25">
      <c r="A380" s="5"/>
      <c r="B380" s="83" t="s">
        <v>10</v>
      </c>
      <c r="C380" s="79" t="s">
        <v>230</v>
      </c>
      <c r="D380" s="80">
        <v>103006000</v>
      </c>
      <c r="E380" s="57">
        <f t="shared" si="13"/>
        <v>151808.58</v>
      </c>
      <c r="F380" s="81">
        <v>600</v>
      </c>
      <c r="G380" s="81">
        <v>600</v>
      </c>
      <c r="H380" s="81">
        <v>700</v>
      </c>
      <c r="I380" s="81">
        <v>571</v>
      </c>
      <c r="J380" s="81">
        <v>0</v>
      </c>
      <c r="K380" s="81">
        <v>0</v>
      </c>
      <c r="L380" s="81">
        <v>0</v>
      </c>
      <c r="M380" s="81">
        <v>0</v>
      </c>
      <c r="N380" s="81">
        <v>0</v>
      </c>
      <c r="O380" s="81">
        <v>0</v>
      </c>
      <c r="P380" s="81">
        <v>15800</v>
      </c>
      <c r="Q380" s="82">
        <v>133537.58</v>
      </c>
      <c r="R380" s="69"/>
      <c r="S380" s="54"/>
      <c r="T380" s="35"/>
    </row>
    <row r="381" spans="1:20" ht="56.25">
      <c r="A381" s="5"/>
      <c r="B381" s="83" t="s">
        <v>10</v>
      </c>
      <c r="C381" s="79" t="s">
        <v>230</v>
      </c>
      <c r="D381" s="80">
        <v>103007000</v>
      </c>
      <c r="E381" s="57">
        <f t="shared" si="13"/>
        <v>124266.2</v>
      </c>
      <c r="F381" s="81">
        <v>5100</v>
      </c>
      <c r="G381" s="81">
        <v>12629</v>
      </c>
      <c r="H381" s="81">
        <v>5800</v>
      </c>
      <c r="I381" s="81">
        <v>8300</v>
      </c>
      <c r="J381" s="81">
        <v>5300</v>
      </c>
      <c r="K381" s="81">
        <v>5900</v>
      </c>
      <c r="L381" s="81">
        <v>9600</v>
      </c>
      <c r="M381" s="81">
        <v>6500</v>
      </c>
      <c r="N381" s="81">
        <v>6600</v>
      </c>
      <c r="O381" s="81">
        <v>9600</v>
      </c>
      <c r="P381" s="81">
        <v>27100</v>
      </c>
      <c r="Q381" s="82">
        <v>21837.2</v>
      </c>
      <c r="R381" s="69"/>
      <c r="S381" s="54"/>
      <c r="T381" s="35"/>
    </row>
    <row r="382" spans="1:20" ht="56.25">
      <c r="A382" s="5"/>
      <c r="B382" s="83" t="s">
        <v>10</v>
      </c>
      <c r="C382" s="79" t="s">
        <v>230</v>
      </c>
      <c r="D382" s="80">
        <v>103008001</v>
      </c>
      <c r="E382" s="57">
        <f t="shared" si="13"/>
        <v>1568227.56</v>
      </c>
      <c r="F382" s="81">
        <v>94400</v>
      </c>
      <c r="G382" s="81">
        <v>97400</v>
      </c>
      <c r="H382" s="81">
        <v>111900</v>
      </c>
      <c r="I382" s="81">
        <v>161500</v>
      </c>
      <c r="J382" s="81">
        <v>103900</v>
      </c>
      <c r="K382" s="81">
        <v>212000</v>
      </c>
      <c r="L382" s="81">
        <v>186400</v>
      </c>
      <c r="M382" s="81">
        <v>208300</v>
      </c>
      <c r="N382" s="81">
        <v>126800</v>
      </c>
      <c r="O382" s="81">
        <v>265627.56</v>
      </c>
      <c r="P382" s="81">
        <v>0</v>
      </c>
      <c r="Q382" s="82">
        <v>0</v>
      </c>
      <c r="R382" s="69"/>
      <c r="S382" s="54"/>
      <c r="T382" s="35"/>
    </row>
    <row r="383" spans="1:20" ht="56.25">
      <c r="A383" s="5"/>
      <c r="B383" s="83" t="s">
        <v>10</v>
      </c>
      <c r="C383" s="79" t="s">
        <v>230</v>
      </c>
      <c r="D383" s="80">
        <v>103008002</v>
      </c>
      <c r="E383" s="57">
        <f t="shared" si="13"/>
        <v>6500</v>
      </c>
      <c r="F383" s="81">
        <v>6500</v>
      </c>
      <c r="G383" s="81">
        <v>0</v>
      </c>
      <c r="H383" s="81">
        <v>0</v>
      </c>
      <c r="I383" s="81">
        <v>0</v>
      </c>
      <c r="J383" s="81">
        <v>0</v>
      </c>
      <c r="K383" s="81">
        <v>0</v>
      </c>
      <c r="L383" s="81">
        <v>0</v>
      </c>
      <c r="M383" s="81">
        <v>0</v>
      </c>
      <c r="N383" s="81">
        <v>0</v>
      </c>
      <c r="O383" s="81">
        <v>0</v>
      </c>
      <c r="P383" s="81">
        <v>0</v>
      </c>
      <c r="Q383" s="82">
        <v>0</v>
      </c>
      <c r="R383" s="69"/>
      <c r="S383" s="54"/>
      <c r="T383" s="35"/>
    </row>
    <row r="384" spans="1:20" ht="56.25">
      <c r="A384" s="5"/>
      <c r="B384" s="83" t="s">
        <v>10</v>
      </c>
      <c r="C384" s="79" t="s">
        <v>230</v>
      </c>
      <c r="D384" s="80">
        <v>103009000</v>
      </c>
      <c r="E384" s="57">
        <f t="shared" si="13"/>
        <v>29114.87</v>
      </c>
      <c r="F384" s="81">
        <v>0</v>
      </c>
      <c r="G384" s="81">
        <v>0</v>
      </c>
      <c r="H384" s="81">
        <v>0</v>
      </c>
      <c r="I384" s="81">
        <v>0</v>
      </c>
      <c r="J384" s="81">
        <v>0</v>
      </c>
      <c r="K384" s="81">
        <v>0</v>
      </c>
      <c r="L384" s="81">
        <v>0</v>
      </c>
      <c r="M384" s="81">
        <v>0</v>
      </c>
      <c r="N384" s="81">
        <v>0</v>
      </c>
      <c r="O384" s="81">
        <v>0</v>
      </c>
      <c r="P384" s="81">
        <v>0</v>
      </c>
      <c r="Q384" s="82">
        <v>29114.87</v>
      </c>
      <c r="R384" s="69"/>
      <c r="S384" s="54"/>
      <c r="T384" s="35"/>
    </row>
    <row r="385" spans="1:20" ht="56.25">
      <c r="A385" s="5"/>
      <c r="B385" s="83" t="s">
        <v>10</v>
      </c>
      <c r="C385" s="79" t="s">
        <v>230</v>
      </c>
      <c r="D385" s="80">
        <v>103020000</v>
      </c>
      <c r="E385" s="57">
        <f t="shared" si="13"/>
        <v>2315100</v>
      </c>
      <c r="F385" s="81">
        <v>0</v>
      </c>
      <c r="G385" s="81">
        <v>0</v>
      </c>
      <c r="H385" s="81">
        <v>0</v>
      </c>
      <c r="I385" s="81">
        <v>351616</v>
      </c>
      <c r="J385" s="81">
        <v>0</v>
      </c>
      <c r="K385" s="81">
        <v>133000</v>
      </c>
      <c r="L385" s="81">
        <v>289100</v>
      </c>
      <c r="M385" s="81">
        <v>210600</v>
      </c>
      <c r="N385" s="81">
        <v>218100</v>
      </c>
      <c r="O385" s="81">
        <v>189600</v>
      </c>
      <c r="P385" s="81">
        <v>302200</v>
      </c>
      <c r="Q385" s="82">
        <v>620884</v>
      </c>
      <c r="R385" s="69"/>
      <c r="S385" s="54"/>
      <c r="T385" s="35"/>
    </row>
    <row r="386" spans="1:20" ht="56.25">
      <c r="A386" s="5"/>
      <c r="B386" s="83" t="s">
        <v>10</v>
      </c>
      <c r="C386" s="79" t="s">
        <v>231</v>
      </c>
      <c r="D386" s="80">
        <v>103020000</v>
      </c>
      <c r="E386" s="57">
        <f t="shared" si="13"/>
        <v>50000</v>
      </c>
      <c r="F386" s="81">
        <v>0</v>
      </c>
      <c r="G386" s="81">
        <v>0</v>
      </c>
      <c r="H386" s="81">
        <v>0</v>
      </c>
      <c r="I386" s="81">
        <v>0</v>
      </c>
      <c r="J386" s="81">
        <v>0</v>
      </c>
      <c r="K386" s="81">
        <v>0</v>
      </c>
      <c r="L386" s="81">
        <v>25000</v>
      </c>
      <c r="M386" s="81">
        <v>0</v>
      </c>
      <c r="N386" s="81">
        <v>0</v>
      </c>
      <c r="O386" s="81">
        <v>25000</v>
      </c>
      <c r="P386" s="81">
        <v>0</v>
      </c>
      <c r="Q386" s="82">
        <v>0</v>
      </c>
      <c r="R386" s="69"/>
      <c r="S386" s="54"/>
      <c r="T386" s="35"/>
    </row>
    <row r="387" spans="1:20" ht="56.25">
      <c r="A387" s="5"/>
      <c r="B387" s="83" t="s">
        <v>10</v>
      </c>
      <c r="C387" s="79" t="s">
        <v>232</v>
      </c>
      <c r="D387" s="80" t="s">
        <v>1</v>
      </c>
      <c r="E387" s="57">
        <f t="shared" si="13"/>
        <v>16673900</v>
      </c>
      <c r="F387" s="81">
        <v>998200</v>
      </c>
      <c r="G387" s="81">
        <v>959900</v>
      </c>
      <c r="H387" s="81">
        <v>1182300</v>
      </c>
      <c r="I387" s="81">
        <v>1684200</v>
      </c>
      <c r="J387" s="81">
        <v>1228100</v>
      </c>
      <c r="K387" s="81">
        <v>1148000</v>
      </c>
      <c r="L387" s="81">
        <v>1901700</v>
      </c>
      <c r="M387" s="81">
        <v>1264400</v>
      </c>
      <c r="N387" s="81">
        <v>1281100</v>
      </c>
      <c r="O387" s="81">
        <v>1862300</v>
      </c>
      <c r="P387" s="81">
        <v>1231100</v>
      </c>
      <c r="Q387" s="82">
        <v>1932600</v>
      </c>
      <c r="R387" s="69"/>
      <c r="S387" s="54"/>
      <c r="T387" s="35"/>
    </row>
    <row r="388" spans="1:20" ht="56.25">
      <c r="A388" s="5"/>
      <c r="B388" s="83" t="s">
        <v>10</v>
      </c>
      <c r="C388" s="79" t="s">
        <v>232</v>
      </c>
      <c r="D388" s="80">
        <v>101002002</v>
      </c>
      <c r="E388" s="57">
        <f t="shared" si="13"/>
        <v>6667400</v>
      </c>
      <c r="F388" s="81">
        <v>0</v>
      </c>
      <c r="G388" s="81">
        <v>0</v>
      </c>
      <c r="H388" s="81">
        <v>0</v>
      </c>
      <c r="I388" s="81">
        <v>0</v>
      </c>
      <c r="J388" s="81">
        <v>0</v>
      </c>
      <c r="K388" s="81">
        <v>3570000</v>
      </c>
      <c r="L388" s="81">
        <v>1785000</v>
      </c>
      <c r="M388" s="81">
        <v>0</v>
      </c>
      <c r="N388" s="81">
        <v>0</v>
      </c>
      <c r="O388" s="81">
        <v>1312400</v>
      </c>
      <c r="P388" s="81">
        <v>0</v>
      </c>
      <c r="Q388" s="82">
        <v>0</v>
      </c>
      <c r="R388" s="69"/>
      <c r="S388" s="54"/>
      <c r="T388" s="35"/>
    </row>
    <row r="389" spans="1:20" ht="56.25">
      <c r="A389" s="5"/>
      <c r="B389" s="83" t="s">
        <v>10</v>
      </c>
      <c r="C389" s="79" t="s">
        <v>232</v>
      </c>
      <c r="D389" s="80">
        <v>103001000</v>
      </c>
      <c r="E389" s="57">
        <f t="shared" si="13"/>
        <v>20603077.37</v>
      </c>
      <c r="F389" s="81">
        <v>1090300</v>
      </c>
      <c r="G389" s="81">
        <v>2370900</v>
      </c>
      <c r="H389" s="81">
        <v>1861300</v>
      </c>
      <c r="I389" s="81">
        <v>2084900</v>
      </c>
      <c r="J389" s="81">
        <v>1676800</v>
      </c>
      <c r="K389" s="81">
        <v>1402500</v>
      </c>
      <c r="L389" s="81">
        <v>1938300</v>
      </c>
      <c r="M389" s="81">
        <v>1545300</v>
      </c>
      <c r="N389" s="81">
        <v>1561500</v>
      </c>
      <c r="O389" s="81">
        <v>1802000</v>
      </c>
      <c r="P389" s="81">
        <v>1794000</v>
      </c>
      <c r="Q389" s="82">
        <v>1475277.37</v>
      </c>
      <c r="R389" s="69"/>
      <c r="S389" s="54"/>
      <c r="T389" s="35"/>
    </row>
    <row r="390" spans="1:20" ht="56.25">
      <c r="A390" s="5"/>
      <c r="B390" s="83" t="s">
        <v>10</v>
      </c>
      <c r="C390" s="79" t="s">
        <v>232</v>
      </c>
      <c r="D390" s="80">
        <v>103002000</v>
      </c>
      <c r="E390" s="57">
        <f t="shared" si="13"/>
        <v>100100</v>
      </c>
      <c r="F390" s="81">
        <v>4900</v>
      </c>
      <c r="G390" s="81">
        <v>4800</v>
      </c>
      <c r="H390" s="81">
        <v>5600</v>
      </c>
      <c r="I390" s="81">
        <v>8100</v>
      </c>
      <c r="J390" s="81">
        <v>5200</v>
      </c>
      <c r="K390" s="81">
        <v>21600</v>
      </c>
      <c r="L390" s="81">
        <v>9300</v>
      </c>
      <c r="M390" s="81">
        <v>12200</v>
      </c>
      <c r="N390" s="81">
        <v>6300</v>
      </c>
      <c r="O390" s="81">
        <v>21400</v>
      </c>
      <c r="P390" s="81">
        <v>600</v>
      </c>
      <c r="Q390" s="82">
        <v>100</v>
      </c>
      <c r="R390" s="69"/>
      <c r="S390" s="54"/>
      <c r="T390" s="35"/>
    </row>
    <row r="391" spans="1:20" ht="56.25">
      <c r="A391" s="5"/>
      <c r="B391" s="83" t="s">
        <v>10</v>
      </c>
      <c r="C391" s="79" t="s">
        <v>232</v>
      </c>
      <c r="D391" s="80">
        <v>103003000</v>
      </c>
      <c r="E391" s="57">
        <f t="shared" si="13"/>
        <v>0</v>
      </c>
      <c r="F391" s="81">
        <v>600</v>
      </c>
      <c r="G391" s="81">
        <v>600</v>
      </c>
      <c r="H391" s="81">
        <v>700</v>
      </c>
      <c r="I391" s="81">
        <v>-1900</v>
      </c>
      <c r="J391" s="81">
        <v>600</v>
      </c>
      <c r="K391" s="81">
        <v>700</v>
      </c>
      <c r="L391" s="81">
        <v>1100</v>
      </c>
      <c r="M391" s="81">
        <v>800</v>
      </c>
      <c r="N391" s="81">
        <v>800</v>
      </c>
      <c r="O391" s="81">
        <v>4000</v>
      </c>
      <c r="P391" s="81">
        <v>700</v>
      </c>
      <c r="Q391" s="82">
        <v>-8700</v>
      </c>
      <c r="R391" s="69"/>
      <c r="S391" s="54"/>
      <c r="T391" s="35"/>
    </row>
    <row r="392" spans="1:20" ht="56.25">
      <c r="A392" s="5"/>
      <c r="B392" s="83" t="s">
        <v>10</v>
      </c>
      <c r="C392" s="79" t="s">
        <v>232</v>
      </c>
      <c r="D392" s="80">
        <v>103004001</v>
      </c>
      <c r="E392" s="57">
        <f t="shared" si="13"/>
        <v>497901.45</v>
      </c>
      <c r="F392" s="81">
        <v>165000</v>
      </c>
      <c r="G392" s="81">
        <v>92400</v>
      </c>
      <c r="H392" s="81">
        <v>57400</v>
      </c>
      <c r="I392" s="81">
        <v>8600</v>
      </c>
      <c r="J392" s="81">
        <v>131600</v>
      </c>
      <c r="K392" s="81">
        <v>0</v>
      </c>
      <c r="L392" s="81">
        <v>0</v>
      </c>
      <c r="M392" s="81">
        <v>0</v>
      </c>
      <c r="N392" s="81">
        <v>0</v>
      </c>
      <c r="O392" s="81">
        <v>0</v>
      </c>
      <c r="P392" s="81">
        <v>42901.45</v>
      </c>
      <c r="Q392" s="82">
        <v>0</v>
      </c>
      <c r="R392" s="69"/>
      <c r="S392" s="54"/>
      <c r="T392" s="35"/>
    </row>
    <row r="393" spans="1:20" ht="56.25">
      <c r="A393" s="5"/>
      <c r="B393" s="83" t="s">
        <v>10</v>
      </c>
      <c r="C393" s="79" t="s">
        <v>232</v>
      </c>
      <c r="D393" s="80">
        <v>103004002</v>
      </c>
      <c r="E393" s="57">
        <f t="shared" si="13"/>
        <v>738192.62</v>
      </c>
      <c r="F393" s="81">
        <v>97500</v>
      </c>
      <c r="G393" s="81">
        <v>84500</v>
      </c>
      <c r="H393" s="81">
        <v>72000</v>
      </c>
      <c r="I393" s="81">
        <v>129100</v>
      </c>
      <c r="J393" s="81">
        <v>22500</v>
      </c>
      <c r="K393" s="81">
        <v>50600</v>
      </c>
      <c r="L393" s="81">
        <v>17000</v>
      </c>
      <c r="M393" s="81">
        <v>62000</v>
      </c>
      <c r="N393" s="81">
        <v>21000</v>
      </c>
      <c r="O393" s="81">
        <v>104500</v>
      </c>
      <c r="P393" s="81">
        <v>67800</v>
      </c>
      <c r="Q393" s="82">
        <v>9692.62</v>
      </c>
      <c r="R393" s="69"/>
      <c r="S393" s="54"/>
      <c r="T393" s="35"/>
    </row>
    <row r="394" spans="1:20" ht="56.25">
      <c r="A394" s="5"/>
      <c r="B394" s="83" t="s">
        <v>10</v>
      </c>
      <c r="C394" s="79" t="s">
        <v>232</v>
      </c>
      <c r="D394" s="80">
        <v>103004003</v>
      </c>
      <c r="E394" s="57">
        <f t="shared" si="13"/>
        <v>46488.02</v>
      </c>
      <c r="F394" s="81">
        <v>3200</v>
      </c>
      <c r="G394" s="81">
        <v>3700</v>
      </c>
      <c r="H394" s="81">
        <v>3200</v>
      </c>
      <c r="I394" s="81">
        <v>3500</v>
      </c>
      <c r="J394" s="81">
        <v>2200</v>
      </c>
      <c r="K394" s="81">
        <v>5600</v>
      </c>
      <c r="L394" s="81">
        <v>2700</v>
      </c>
      <c r="M394" s="81">
        <v>5600</v>
      </c>
      <c r="N394" s="81">
        <v>2600</v>
      </c>
      <c r="O394" s="81">
        <v>11350</v>
      </c>
      <c r="P394" s="81">
        <v>2800</v>
      </c>
      <c r="Q394" s="82">
        <v>38.02</v>
      </c>
      <c r="R394" s="69"/>
      <c r="S394" s="54"/>
      <c r="T394" s="35"/>
    </row>
    <row r="395" spans="1:20" ht="56.25">
      <c r="A395" s="5"/>
      <c r="B395" s="83" t="s">
        <v>10</v>
      </c>
      <c r="C395" s="79" t="s">
        <v>232</v>
      </c>
      <c r="D395" s="80">
        <v>103004005</v>
      </c>
      <c r="E395" s="57">
        <f t="shared" si="13"/>
        <v>87200</v>
      </c>
      <c r="F395" s="81">
        <v>32000</v>
      </c>
      <c r="G395" s="81">
        <v>24100</v>
      </c>
      <c r="H395" s="81">
        <v>0</v>
      </c>
      <c r="I395" s="81">
        <v>15000</v>
      </c>
      <c r="J395" s="81">
        <v>6100</v>
      </c>
      <c r="K395" s="81">
        <v>0</v>
      </c>
      <c r="L395" s="81">
        <v>0</v>
      </c>
      <c r="M395" s="81">
        <v>0</v>
      </c>
      <c r="N395" s="81">
        <v>0</v>
      </c>
      <c r="O395" s="81">
        <v>0</v>
      </c>
      <c r="P395" s="81">
        <v>10000</v>
      </c>
      <c r="Q395" s="82">
        <v>0</v>
      </c>
      <c r="R395" s="69"/>
      <c r="S395" s="54"/>
      <c r="T395" s="35"/>
    </row>
    <row r="396" spans="1:20" ht="56.25">
      <c r="A396" s="5"/>
      <c r="B396" s="83" t="s">
        <v>10</v>
      </c>
      <c r="C396" s="79" t="s">
        <v>232</v>
      </c>
      <c r="D396" s="80">
        <v>103005000</v>
      </c>
      <c r="E396" s="57">
        <f t="shared" si="13"/>
        <v>290134</v>
      </c>
      <c r="F396" s="81">
        <v>19300</v>
      </c>
      <c r="G396" s="81">
        <v>19000</v>
      </c>
      <c r="H396" s="81">
        <v>21900</v>
      </c>
      <c r="I396" s="81">
        <v>31500</v>
      </c>
      <c r="J396" s="81">
        <v>0</v>
      </c>
      <c r="K396" s="81">
        <v>22200</v>
      </c>
      <c r="L396" s="81">
        <v>36400</v>
      </c>
      <c r="M396" s="81">
        <v>24400</v>
      </c>
      <c r="N396" s="81">
        <v>24800</v>
      </c>
      <c r="O396" s="81">
        <v>37000</v>
      </c>
      <c r="P396" s="81">
        <v>23800</v>
      </c>
      <c r="Q396" s="82">
        <v>29834</v>
      </c>
      <c r="R396" s="69"/>
      <c r="S396" s="76"/>
      <c r="T396" s="35"/>
    </row>
    <row r="397" spans="1:20" ht="56.25">
      <c r="A397" s="5"/>
      <c r="B397" s="83" t="s">
        <v>10</v>
      </c>
      <c r="C397" s="79" t="s">
        <v>232</v>
      </c>
      <c r="D397" s="80">
        <v>103006000</v>
      </c>
      <c r="E397" s="57">
        <f t="shared" si="13"/>
        <v>649326.63</v>
      </c>
      <c r="F397" s="81">
        <v>3300</v>
      </c>
      <c r="G397" s="81">
        <v>0</v>
      </c>
      <c r="H397" s="81">
        <v>0</v>
      </c>
      <c r="I397" s="81">
        <v>5000</v>
      </c>
      <c r="J397" s="81">
        <v>3400</v>
      </c>
      <c r="K397" s="81">
        <v>5000</v>
      </c>
      <c r="L397" s="81">
        <v>360640</v>
      </c>
      <c r="M397" s="81">
        <v>0</v>
      </c>
      <c r="N397" s="81">
        <v>0</v>
      </c>
      <c r="O397" s="81">
        <v>91843</v>
      </c>
      <c r="P397" s="81">
        <v>180143.63</v>
      </c>
      <c r="Q397" s="82">
        <v>0</v>
      </c>
      <c r="R397" s="69"/>
      <c r="S397" s="76"/>
      <c r="T397" s="35"/>
    </row>
    <row r="398" spans="1:20" ht="56.25">
      <c r="A398" s="5"/>
      <c r="B398" s="83" t="s">
        <v>10</v>
      </c>
      <c r="C398" s="79" t="s">
        <v>232</v>
      </c>
      <c r="D398" s="80">
        <v>103007000</v>
      </c>
      <c r="E398" s="57">
        <f t="shared" si="13"/>
        <v>211911</v>
      </c>
      <c r="F398" s="81">
        <v>2900</v>
      </c>
      <c r="G398" s="81">
        <v>0</v>
      </c>
      <c r="H398" s="81">
        <v>3300</v>
      </c>
      <c r="I398" s="81">
        <v>19000</v>
      </c>
      <c r="J398" s="81">
        <v>3000</v>
      </c>
      <c r="K398" s="81">
        <v>7000</v>
      </c>
      <c r="L398" s="81">
        <v>4300</v>
      </c>
      <c r="M398" s="81">
        <v>156000</v>
      </c>
      <c r="N398" s="81">
        <v>1000</v>
      </c>
      <c r="O398" s="81">
        <v>1000</v>
      </c>
      <c r="P398" s="81">
        <v>4700</v>
      </c>
      <c r="Q398" s="82">
        <v>9711</v>
      </c>
      <c r="R398" s="69"/>
      <c r="S398" s="76"/>
      <c r="T398" s="35"/>
    </row>
    <row r="399" spans="1:20" ht="56.25">
      <c r="A399" s="5"/>
      <c r="B399" s="83" t="s">
        <v>10</v>
      </c>
      <c r="C399" s="79" t="s">
        <v>232</v>
      </c>
      <c r="D399" s="80">
        <v>103008001</v>
      </c>
      <c r="E399" s="57">
        <f t="shared" si="13"/>
        <v>70104</v>
      </c>
      <c r="F399" s="81">
        <v>5700</v>
      </c>
      <c r="G399" s="81">
        <v>0</v>
      </c>
      <c r="H399" s="81">
        <v>15000</v>
      </c>
      <c r="I399" s="81">
        <v>1000</v>
      </c>
      <c r="J399" s="81">
        <v>0</v>
      </c>
      <c r="K399" s="81">
        <v>0</v>
      </c>
      <c r="L399" s="81">
        <v>1000</v>
      </c>
      <c r="M399" s="81">
        <v>15000</v>
      </c>
      <c r="N399" s="81">
        <v>0</v>
      </c>
      <c r="O399" s="81">
        <v>1000</v>
      </c>
      <c r="P399" s="81">
        <v>31404</v>
      </c>
      <c r="Q399" s="82">
        <v>0</v>
      </c>
      <c r="R399" s="69"/>
      <c r="S399" s="76"/>
      <c r="T399" s="35"/>
    </row>
    <row r="400" spans="1:20" ht="56.25">
      <c r="A400" s="5"/>
      <c r="B400" s="83" t="s">
        <v>10</v>
      </c>
      <c r="C400" s="79" t="s">
        <v>232</v>
      </c>
      <c r="D400" s="80">
        <v>103008002</v>
      </c>
      <c r="E400" s="57">
        <f t="shared" si="13"/>
        <v>1400</v>
      </c>
      <c r="F400" s="81">
        <v>1400</v>
      </c>
      <c r="G400" s="81">
        <v>0</v>
      </c>
      <c r="H400" s="81">
        <v>0</v>
      </c>
      <c r="I400" s="81">
        <v>0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2">
        <v>0</v>
      </c>
      <c r="R400" s="69"/>
      <c r="S400" s="76"/>
      <c r="T400" s="35"/>
    </row>
    <row r="401" spans="1:20" ht="56.25">
      <c r="A401" s="5"/>
      <c r="B401" s="83" t="s">
        <v>10</v>
      </c>
      <c r="C401" s="79" t="s">
        <v>232</v>
      </c>
      <c r="D401" s="80">
        <v>103009000</v>
      </c>
      <c r="E401" s="57">
        <f t="shared" si="13"/>
        <v>343564</v>
      </c>
      <c r="F401" s="81">
        <v>0</v>
      </c>
      <c r="G401" s="81">
        <v>300000</v>
      </c>
      <c r="H401" s="81">
        <v>0</v>
      </c>
      <c r="I401" s="81">
        <v>0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2">
        <v>43564</v>
      </c>
      <c r="R401" s="69"/>
      <c r="S401" s="76"/>
      <c r="T401" s="35"/>
    </row>
    <row r="402" spans="1:20" ht="56.25">
      <c r="A402" s="5"/>
      <c r="B402" s="83" t="s">
        <v>10</v>
      </c>
      <c r="C402" s="79" t="s">
        <v>232</v>
      </c>
      <c r="D402" s="80">
        <v>103010002</v>
      </c>
      <c r="E402" s="57">
        <f t="shared" si="13"/>
        <v>199600.91</v>
      </c>
      <c r="F402" s="81">
        <v>0</v>
      </c>
      <c r="G402" s="81">
        <v>0</v>
      </c>
      <c r="H402" s="81">
        <v>0</v>
      </c>
      <c r="I402" s="81">
        <v>0</v>
      </c>
      <c r="J402" s="81">
        <v>0</v>
      </c>
      <c r="K402" s="81">
        <v>0</v>
      </c>
      <c r="L402" s="81">
        <v>189400</v>
      </c>
      <c r="M402" s="81">
        <v>0</v>
      </c>
      <c r="N402" s="81">
        <v>0</v>
      </c>
      <c r="O402" s="81">
        <v>0</v>
      </c>
      <c r="P402" s="81">
        <v>0</v>
      </c>
      <c r="Q402" s="82">
        <v>10200.91</v>
      </c>
      <c r="R402" s="69"/>
      <c r="S402" s="76"/>
      <c r="T402" s="35"/>
    </row>
    <row r="403" spans="1:20" ht="56.25">
      <c r="A403" s="5"/>
      <c r="B403" s="83" t="s">
        <v>10</v>
      </c>
      <c r="C403" s="79" t="s">
        <v>232</v>
      </c>
      <c r="D403" s="80">
        <v>103020000</v>
      </c>
      <c r="E403" s="57">
        <f t="shared" si="13"/>
        <v>3502000</v>
      </c>
      <c r="F403" s="81">
        <v>0</v>
      </c>
      <c r="G403" s="81">
        <v>500000</v>
      </c>
      <c r="H403" s="81">
        <v>0</v>
      </c>
      <c r="I403" s="81">
        <v>200000</v>
      </c>
      <c r="J403" s="81">
        <v>300000</v>
      </c>
      <c r="K403" s="81">
        <v>0</v>
      </c>
      <c r="L403" s="81">
        <v>307000</v>
      </c>
      <c r="M403" s="81">
        <v>14800</v>
      </c>
      <c r="N403" s="81">
        <v>1780200</v>
      </c>
      <c r="O403" s="81">
        <v>400000</v>
      </c>
      <c r="P403" s="81">
        <v>0</v>
      </c>
      <c r="Q403" s="82">
        <v>0</v>
      </c>
      <c r="R403" s="69"/>
      <c r="S403" s="76"/>
      <c r="T403" s="35"/>
    </row>
    <row r="404" spans="1:20" ht="56.25">
      <c r="A404" s="5"/>
      <c r="B404" s="83" t="s">
        <v>10</v>
      </c>
      <c r="C404" s="79" t="s">
        <v>233</v>
      </c>
      <c r="D404" s="80" t="s">
        <v>1</v>
      </c>
      <c r="E404" s="57">
        <f t="shared" si="13"/>
        <v>9526400</v>
      </c>
      <c r="F404" s="81">
        <v>275300</v>
      </c>
      <c r="G404" s="81">
        <v>212500</v>
      </c>
      <c r="H404" s="81">
        <v>256900</v>
      </c>
      <c r="I404" s="81">
        <v>2352600</v>
      </c>
      <c r="J404" s="81">
        <v>656175</v>
      </c>
      <c r="K404" s="81">
        <v>731200</v>
      </c>
      <c r="L404" s="81">
        <v>1018500</v>
      </c>
      <c r="M404" s="81">
        <v>722700</v>
      </c>
      <c r="N404" s="81">
        <v>732100</v>
      </c>
      <c r="O404" s="81">
        <v>1093700</v>
      </c>
      <c r="P404" s="81">
        <v>513700</v>
      </c>
      <c r="Q404" s="82">
        <v>961025</v>
      </c>
      <c r="R404" s="69"/>
      <c r="S404" s="76"/>
      <c r="T404" s="35"/>
    </row>
    <row r="405" spans="1:20" ht="56.25">
      <c r="A405" s="5"/>
      <c r="B405" s="83" t="s">
        <v>10</v>
      </c>
      <c r="C405" s="79" t="s">
        <v>233</v>
      </c>
      <c r="D405" s="80">
        <v>103020000</v>
      </c>
      <c r="E405" s="57">
        <f t="shared" si="13"/>
        <v>4350000</v>
      </c>
      <c r="F405" s="81">
        <v>0</v>
      </c>
      <c r="G405" s="81">
        <v>276000</v>
      </c>
      <c r="H405" s="81">
        <v>120000</v>
      </c>
      <c r="I405" s="81">
        <v>504000</v>
      </c>
      <c r="J405" s="81">
        <v>240000</v>
      </c>
      <c r="K405" s="81">
        <v>535000</v>
      </c>
      <c r="L405" s="81">
        <v>1217000</v>
      </c>
      <c r="M405" s="81">
        <v>700000</v>
      </c>
      <c r="N405" s="81">
        <v>148000</v>
      </c>
      <c r="O405" s="81">
        <v>80000</v>
      </c>
      <c r="P405" s="81">
        <v>130500</v>
      </c>
      <c r="Q405" s="82">
        <v>399500</v>
      </c>
      <c r="R405" s="69"/>
      <c r="S405" s="76"/>
      <c r="T405" s="35"/>
    </row>
    <row r="406" spans="1:20" ht="75">
      <c r="A406" s="5"/>
      <c r="B406" s="83" t="s">
        <v>11</v>
      </c>
      <c r="C406" s="79" t="s">
        <v>234</v>
      </c>
      <c r="D406" s="80">
        <v>103020000</v>
      </c>
      <c r="E406" s="57">
        <f t="shared" si="13"/>
        <v>20000</v>
      </c>
      <c r="F406" s="81">
        <v>0</v>
      </c>
      <c r="G406" s="81">
        <v>0</v>
      </c>
      <c r="H406" s="81">
        <v>0</v>
      </c>
      <c r="I406" s="81">
        <v>10000</v>
      </c>
      <c r="J406" s="81">
        <v>0</v>
      </c>
      <c r="K406" s="81">
        <v>0</v>
      </c>
      <c r="L406" s="81">
        <v>10000</v>
      </c>
      <c r="M406" s="81">
        <v>0</v>
      </c>
      <c r="N406" s="81">
        <v>0</v>
      </c>
      <c r="O406" s="81">
        <v>0</v>
      </c>
      <c r="P406" s="81">
        <v>0</v>
      </c>
      <c r="Q406" s="82">
        <v>0</v>
      </c>
      <c r="R406" s="69"/>
      <c r="S406" s="76"/>
      <c r="T406" s="35"/>
    </row>
    <row r="407" spans="1:20" ht="75">
      <c r="A407" s="5"/>
      <c r="B407" s="83" t="s">
        <v>11</v>
      </c>
      <c r="C407" s="79" t="s">
        <v>235</v>
      </c>
      <c r="D407" s="80">
        <v>101003004</v>
      </c>
      <c r="E407" s="57">
        <f t="shared" si="13"/>
        <v>390680</v>
      </c>
      <c r="F407" s="81">
        <v>0</v>
      </c>
      <c r="G407" s="81">
        <v>0</v>
      </c>
      <c r="H407" s="81">
        <v>0</v>
      </c>
      <c r="I407" s="81">
        <v>91200</v>
      </c>
      <c r="J407" s="81">
        <v>0</v>
      </c>
      <c r="K407" s="81">
        <v>0</v>
      </c>
      <c r="L407" s="81">
        <v>91150</v>
      </c>
      <c r="M407" s="81">
        <v>18190</v>
      </c>
      <c r="N407" s="81">
        <v>0</v>
      </c>
      <c r="O407" s="81">
        <v>72960</v>
      </c>
      <c r="P407" s="81">
        <v>22340</v>
      </c>
      <c r="Q407" s="82">
        <v>94840</v>
      </c>
      <c r="R407" s="69"/>
      <c r="S407" s="76"/>
      <c r="T407" s="35"/>
    </row>
    <row r="408" spans="1:20" ht="75">
      <c r="A408" s="5"/>
      <c r="B408" s="83" t="s">
        <v>11</v>
      </c>
      <c r="C408" s="79" t="s">
        <v>235</v>
      </c>
      <c r="D408" s="80">
        <v>101003030</v>
      </c>
      <c r="E408" s="57">
        <f t="shared" si="13"/>
        <v>47200</v>
      </c>
      <c r="F408" s="81">
        <v>0</v>
      </c>
      <c r="G408" s="81">
        <v>0</v>
      </c>
      <c r="H408" s="81">
        <v>0</v>
      </c>
      <c r="I408" s="81">
        <v>8800</v>
      </c>
      <c r="J408" s="81">
        <v>0</v>
      </c>
      <c r="K408" s="81">
        <v>0</v>
      </c>
      <c r="L408" s="81">
        <v>0</v>
      </c>
      <c r="M408" s="81">
        <v>2800</v>
      </c>
      <c r="N408" s="81">
        <v>0</v>
      </c>
      <c r="O408" s="81">
        <v>0</v>
      </c>
      <c r="P408" s="81">
        <v>2900</v>
      </c>
      <c r="Q408" s="82">
        <v>32700</v>
      </c>
      <c r="R408" s="69"/>
      <c r="S408" s="76"/>
      <c r="T408" s="35"/>
    </row>
    <row r="409" spans="1:20" ht="75">
      <c r="A409" s="5"/>
      <c r="B409" s="83" t="s">
        <v>11</v>
      </c>
      <c r="C409" s="79" t="s">
        <v>235</v>
      </c>
      <c r="D409" s="80">
        <v>103001000</v>
      </c>
      <c r="E409" s="57">
        <f t="shared" si="13"/>
        <v>67113860.01</v>
      </c>
      <c r="F409" s="81">
        <v>5592600</v>
      </c>
      <c r="G409" s="81">
        <v>5578100</v>
      </c>
      <c r="H409" s="81">
        <v>5213892</v>
      </c>
      <c r="I409" s="81">
        <v>5945708</v>
      </c>
      <c r="J409" s="81">
        <v>5553560</v>
      </c>
      <c r="K409" s="81">
        <v>6117200</v>
      </c>
      <c r="L409" s="81">
        <v>6626000</v>
      </c>
      <c r="M409" s="81">
        <v>4670900</v>
      </c>
      <c r="N409" s="81">
        <v>5108900</v>
      </c>
      <c r="O409" s="81">
        <v>5108900</v>
      </c>
      <c r="P409" s="81">
        <v>4211760</v>
      </c>
      <c r="Q409" s="82">
        <v>7386340.01</v>
      </c>
      <c r="R409" s="69"/>
      <c r="S409" s="76"/>
      <c r="T409" s="35"/>
    </row>
    <row r="410" spans="1:20" ht="75">
      <c r="A410" s="5"/>
      <c r="B410" s="83" t="s">
        <v>11</v>
      </c>
      <c r="C410" s="79" t="s">
        <v>235</v>
      </c>
      <c r="D410" s="80">
        <v>103002000</v>
      </c>
      <c r="E410" s="57">
        <f t="shared" si="13"/>
        <v>55800</v>
      </c>
      <c r="F410" s="81">
        <v>0</v>
      </c>
      <c r="G410" s="81">
        <v>0</v>
      </c>
      <c r="H410" s="81">
        <v>10000</v>
      </c>
      <c r="I410" s="81">
        <v>7000</v>
      </c>
      <c r="J410" s="81">
        <v>4200</v>
      </c>
      <c r="K410" s="81">
        <v>5200</v>
      </c>
      <c r="L410" s="81">
        <v>4700</v>
      </c>
      <c r="M410" s="81">
        <v>4900</v>
      </c>
      <c r="N410" s="81">
        <v>6500</v>
      </c>
      <c r="O410" s="81">
        <v>5700</v>
      </c>
      <c r="P410" s="81">
        <v>5900</v>
      </c>
      <c r="Q410" s="82">
        <v>1700</v>
      </c>
      <c r="R410" s="69"/>
      <c r="S410" s="76"/>
      <c r="T410" s="35"/>
    </row>
    <row r="411" spans="1:20" ht="75">
      <c r="A411" s="5"/>
      <c r="B411" s="83" t="s">
        <v>11</v>
      </c>
      <c r="C411" s="79" t="s">
        <v>235</v>
      </c>
      <c r="D411" s="80">
        <v>103003000</v>
      </c>
      <c r="E411" s="57">
        <f t="shared" si="13"/>
        <v>36000</v>
      </c>
      <c r="F411" s="81">
        <v>0</v>
      </c>
      <c r="G411" s="81">
        <v>0</v>
      </c>
      <c r="H411" s="81">
        <v>0</v>
      </c>
      <c r="I411" s="81">
        <v>0</v>
      </c>
      <c r="J411" s="81">
        <v>0</v>
      </c>
      <c r="K411" s="81">
        <v>0</v>
      </c>
      <c r="L411" s="81">
        <v>0</v>
      </c>
      <c r="M411" s="81">
        <v>0</v>
      </c>
      <c r="N411" s="81">
        <v>0</v>
      </c>
      <c r="O411" s="81">
        <v>0</v>
      </c>
      <c r="P411" s="81">
        <v>0</v>
      </c>
      <c r="Q411" s="82">
        <v>36000</v>
      </c>
      <c r="R411" s="69"/>
      <c r="S411" s="76"/>
      <c r="T411" s="35"/>
    </row>
    <row r="412" spans="1:20" ht="75">
      <c r="A412" s="5"/>
      <c r="B412" s="83" t="s">
        <v>11</v>
      </c>
      <c r="C412" s="79" t="s">
        <v>235</v>
      </c>
      <c r="D412" s="80">
        <v>103004001</v>
      </c>
      <c r="E412" s="57">
        <f t="shared" si="13"/>
        <v>5376072.8</v>
      </c>
      <c r="F412" s="81">
        <v>837505</v>
      </c>
      <c r="G412" s="81">
        <v>0</v>
      </c>
      <c r="H412" s="81">
        <v>0</v>
      </c>
      <c r="I412" s="81">
        <v>0</v>
      </c>
      <c r="J412" s="81">
        <v>3214400</v>
      </c>
      <c r="K412" s="81">
        <v>136100</v>
      </c>
      <c r="L412" s="81">
        <v>0</v>
      </c>
      <c r="M412" s="81">
        <v>0</v>
      </c>
      <c r="N412" s="81">
        <v>0</v>
      </c>
      <c r="O412" s="81">
        <v>560895</v>
      </c>
      <c r="P412" s="81">
        <v>0</v>
      </c>
      <c r="Q412" s="82">
        <v>627172.8</v>
      </c>
      <c r="R412" s="69"/>
      <c r="S412" s="76"/>
      <c r="T412" s="35"/>
    </row>
    <row r="413" spans="1:20" ht="75">
      <c r="A413" s="5"/>
      <c r="B413" s="83" t="s">
        <v>11</v>
      </c>
      <c r="C413" s="79" t="s">
        <v>235</v>
      </c>
      <c r="D413" s="80">
        <v>103004002</v>
      </c>
      <c r="E413" s="57">
        <f t="shared" si="13"/>
        <v>12890774.1</v>
      </c>
      <c r="F413" s="81">
        <v>785635</v>
      </c>
      <c r="G413" s="81">
        <v>1211400</v>
      </c>
      <c r="H413" s="81">
        <v>1000000</v>
      </c>
      <c r="I413" s="81">
        <v>1154600</v>
      </c>
      <c r="J413" s="81">
        <v>0</v>
      </c>
      <c r="K413" s="81">
        <v>2050700</v>
      </c>
      <c r="L413" s="81">
        <v>244765</v>
      </c>
      <c r="M413" s="81">
        <v>651000</v>
      </c>
      <c r="N413" s="81">
        <v>2584000</v>
      </c>
      <c r="O413" s="81">
        <v>1062000</v>
      </c>
      <c r="P413" s="81">
        <v>863200</v>
      </c>
      <c r="Q413" s="82">
        <v>1283474.1</v>
      </c>
      <c r="R413" s="69"/>
      <c r="S413" s="76"/>
      <c r="T413" s="35"/>
    </row>
    <row r="414" spans="1:20" ht="75">
      <c r="A414" s="5"/>
      <c r="B414" s="83" t="s">
        <v>11</v>
      </c>
      <c r="C414" s="79" t="s">
        <v>235</v>
      </c>
      <c r="D414" s="80">
        <v>103004003</v>
      </c>
      <c r="E414" s="57">
        <f t="shared" si="13"/>
        <v>491200</v>
      </c>
      <c r="F414" s="81">
        <v>117420</v>
      </c>
      <c r="G414" s="81">
        <v>0</v>
      </c>
      <c r="H414" s="81">
        <v>0</v>
      </c>
      <c r="I414" s="81">
        <v>0</v>
      </c>
      <c r="J414" s="81">
        <v>0</v>
      </c>
      <c r="K414" s="81">
        <v>133500</v>
      </c>
      <c r="L414" s="81">
        <v>0</v>
      </c>
      <c r="M414" s="81">
        <v>0</v>
      </c>
      <c r="N414" s="81">
        <v>0</v>
      </c>
      <c r="O414" s="81">
        <v>94400</v>
      </c>
      <c r="P414" s="81">
        <v>84300</v>
      </c>
      <c r="Q414" s="82">
        <v>61580</v>
      </c>
      <c r="R414" s="69"/>
      <c r="S414" s="76"/>
      <c r="T414" s="35"/>
    </row>
    <row r="415" spans="1:20" ht="75">
      <c r="A415" s="5"/>
      <c r="B415" s="83" t="s">
        <v>11</v>
      </c>
      <c r="C415" s="79" t="s">
        <v>235</v>
      </c>
      <c r="D415" s="80">
        <v>103004004</v>
      </c>
      <c r="E415" s="57">
        <f t="shared" si="13"/>
        <v>3000</v>
      </c>
      <c r="F415" s="81">
        <v>0</v>
      </c>
      <c r="G415" s="81">
        <v>0</v>
      </c>
      <c r="H415" s="81">
        <v>0</v>
      </c>
      <c r="I415" s="81">
        <v>0</v>
      </c>
      <c r="J415" s="81">
        <v>0</v>
      </c>
      <c r="K415" s="81">
        <v>3000</v>
      </c>
      <c r="L415" s="81">
        <v>0</v>
      </c>
      <c r="M415" s="81">
        <v>0</v>
      </c>
      <c r="N415" s="81">
        <v>0</v>
      </c>
      <c r="O415" s="81">
        <v>0</v>
      </c>
      <c r="P415" s="81">
        <v>0</v>
      </c>
      <c r="Q415" s="82">
        <v>0</v>
      </c>
      <c r="R415" s="69"/>
      <c r="S415" s="76"/>
      <c r="T415" s="35"/>
    </row>
    <row r="416" spans="1:20" ht="75">
      <c r="A416" s="5"/>
      <c r="B416" s="83" t="s">
        <v>11</v>
      </c>
      <c r="C416" s="79" t="s">
        <v>235</v>
      </c>
      <c r="D416" s="80">
        <v>103004005</v>
      </c>
      <c r="E416" s="57">
        <f t="shared" si="13"/>
        <v>1133182.31</v>
      </c>
      <c r="F416" s="81">
        <v>352460</v>
      </c>
      <c r="G416" s="81">
        <v>192600</v>
      </c>
      <c r="H416" s="81">
        <v>0</v>
      </c>
      <c r="I416" s="81">
        <v>170000</v>
      </c>
      <c r="J416" s="81">
        <v>186996</v>
      </c>
      <c r="K416" s="81">
        <v>0</v>
      </c>
      <c r="L416" s="81">
        <v>0</v>
      </c>
      <c r="M416" s="81">
        <v>0</v>
      </c>
      <c r="N416" s="81">
        <v>0</v>
      </c>
      <c r="O416" s="81">
        <v>0</v>
      </c>
      <c r="P416" s="81">
        <v>81800</v>
      </c>
      <c r="Q416" s="82">
        <v>149326.31</v>
      </c>
      <c r="R416" s="69"/>
      <c r="S416" s="76"/>
      <c r="T416" s="35"/>
    </row>
    <row r="417" spans="1:20" ht="75">
      <c r="A417" s="5"/>
      <c r="B417" s="83" t="s">
        <v>11</v>
      </c>
      <c r="C417" s="79" t="s">
        <v>235</v>
      </c>
      <c r="D417" s="80">
        <v>103006000</v>
      </c>
      <c r="E417" s="57">
        <f t="shared" si="13"/>
        <v>343269.78</v>
      </c>
      <c r="F417" s="81">
        <v>0</v>
      </c>
      <c r="G417" s="81">
        <v>0</v>
      </c>
      <c r="H417" s="81">
        <v>0</v>
      </c>
      <c r="I417" s="81">
        <v>42600</v>
      </c>
      <c r="J417" s="81">
        <v>0</v>
      </c>
      <c r="K417" s="81">
        <v>56500</v>
      </c>
      <c r="L417" s="81">
        <v>91500</v>
      </c>
      <c r="M417" s="81">
        <v>17700</v>
      </c>
      <c r="N417" s="81">
        <v>17700</v>
      </c>
      <c r="O417" s="81">
        <v>79400</v>
      </c>
      <c r="P417" s="81">
        <v>12500</v>
      </c>
      <c r="Q417" s="82">
        <v>25369.78</v>
      </c>
      <c r="R417" s="69"/>
      <c r="S417" s="76"/>
      <c r="T417" s="35"/>
    </row>
    <row r="418" spans="1:20" ht="75">
      <c r="A418" s="5"/>
      <c r="B418" s="83" t="s">
        <v>11</v>
      </c>
      <c r="C418" s="79" t="s">
        <v>235</v>
      </c>
      <c r="D418" s="80">
        <v>103007000</v>
      </c>
      <c r="E418" s="57">
        <f t="shared" si="13"/>
        <v>236582</v>
      </c>
      <c r="F418" s="81">
        <v>0</v>
      </c>
      <c r="G418" s="81">
        <v>0</v>
      </c>
      <c r="H418" s="81">
        <v>0</v>
      </c>
      <c r="I418" s="81">
        <v>102800</v>
      </c>
      <c r="J418" s="81">
        <v>0</v>
      </c>
      <c r="K418" s="81">
        <v>2000</v>
      </c>
      <c r="L418" s="81">
        <v>3000</v>
      </c>
      <c r="M418" s="81">
        <v>61500</v>
      </c>
      <c r="N418" s="81">
        <v>1000</v>
      </c>
      <c r="O418" s="81">
        <v>2000</v>
      </c>
      <c r="P418" s="81">
        <v>2000</v>
      </c>
      <c r="Q418" s="82">
        <v>62282</v>
      </c>
      <c r="R418" s="69"/>
      <c r="S418" s="76"/>
      <c r="T418" s="35"/>
    </row>
    <row r="419" spans="1:20" ht="75">
      <c r="A419" s="5"/>
      <c r="B419" s="83" t="s">
        <v>11</v>
      </c>
      <c r="C419" s="79" t="s">
        <v>235</v>
      </c>
      <c r="D419" s="80">
        <v>103008001</v>
      </c>
      <c r="E419" s="57">
        <f t="shared" si="13"/>
        <v>2112255</v>
      </c>
      <c r="F419" s="81">
        <v>0</v>
      </c>
      <c r="G419" s="81">
        <v>0</v>
      </c>
      <c r="H419" s="81">
        <v>20000</v>
      </c>
      <c r="I419" s="81">
        <v>458400</v>
      </c>
      <c r="J419" s="81">
        <v>528400</v>
      </c>
      <c r="K419" s="81">
        <v>0</v>
      </c>
      <c r="L419" s="81">
        <v>280944</v>
      </c>
      <c r="M419" s="81">
        <v>403000</v>
      </c>
      <c r="N419" s="81">
        <v>35000</v>
      </c>
      <c r="O419" s="81">
        <v>386511</v>
      </c>
      <c r="P419" s="81">
        <v>0</v>
      </c>
      <c r="Q419" s="82">
        <v>0</v>
      </c>
      <c r="R419" s="69"/>
      <c r="S419" s="76"/>
      <c r="T419" s="35"/>
    </row>
    <row r="420" spans="1:20" ht="75">
      <c r="A420" s="5"/>
      <c r="B420" s="83" t="s">
        <v>11</v>
      </c>
      <c r="C420" s="79" t="s">
        <v>235</v>
      </c>
      <c r="D420" s="80">
        <v>103008002</v>
      </c>
      <c r="E420" s="57">
        <f t="shared" si="13"/>
        <v>57700</v>
      </c>
      <c r="F420" s="81">
        <v>0</v>
      </c>
      <c r="G420" s="81">
        <v>0</v>
      </c>
      <c r="H420" s="81">
        <v>0</v>
      </c>
      <c r="I420" s="81">
        <v>53700</v>
      </c>
      <c r="J420" s="81">
        <v>0</v>
      </c>
      <c r="K420" s="81">
        <v>0</v>
      </c>
      <c r="L420" s="81">
        <v>0</v>
      </c>
      <c r="M420" s="81">
        <v>0</v>
      </c>
      <c r="N420" s="81">
        <v>0</v>
      </c>
      <c r="O420" s="81">
        <v>0</v>
      </c>
      <c r="P420" s="81">
        <v>4000</v>
      </c>
      <c r="Q420" s="82">
        <v>0</v>
      </c>
      <c r="R420" s="69"/>
      <c r="S420" s="76"/>
      <c r="T420" s="35"/>
    </row>
    <row r="421" spans="1:20" ht="75">
      <c r="A421" s="5"/>
      <c r="B421" s="83" t="s">
        <v>11</v>
      </c>
      <c r="C421" s="79" t="s">
        <v>235</v>
      </c>
      <c r="D421" s="80">
        <v>103009000</v>
      </c>
      <c r="E421" s="57">
        <f t="shared" si="13"/>
        <v>523110</v>
      </c>
      <c r="F421" s="81">
        <v>0</v>
      </c>
      <c r="G421" s="81">
        <v>0</v>
      </c>
      <c r="H421" s="81">
        <v>0</v>
      </c>
      <c r="I421" s="81">
        <v>0</v>
      </c>
      <c r="J421" s="81">
        <v>0</v>
      </c>
      <c r="K421" s="81">
        <v>0</v>
      </c>
      <c r="L421" s="81">
        <v>0</v>
      </c>
      <c r="M421" s="81">
        <v>0</v>
      </c>
      <c r="N421" s="81">
        <v>0</v>
      </c>
      <c r="O421" s="81">
        <v>472600</v>
      </c>
      <c r="P421" s="81">
        <v>50510</v>
      </c>
      <c r="Q421" s="82">
        <v>0</v>
      </c>
      <c r="R421" s="69"/>
      <c r="S421" s="76"/>
      <c r="T421" s="35"/>
    </row>
    <row r="422" spans="1:20" ht="75">
      <c r="A422" s="5"/>
      <c r="B422" s="83" t="s">
        <v>11</v>
      </c>
      <c r="C422" s="79" t="s">
        <v>235</v>
      </c>
      <c r="D422" s="80">
        <v>103010002</v>
      </c>
      <c r="E422" s="57">
        <f t="shared" si="13"/>
        <v>228594</v>
      </c>
      <c r="F422" s="81">
        <v>0</v>
      </c>
      <c r="G422" s="81">
        <v>0</v>
      </c>
      <c r="H422" s="81">
        <v>0</v>
      </c>
      <c r="I422" s="81">
        <v>42000</v>
      </c>
      <c r="J422" s="81">
        <v>0</v>
      </c>
      <c r="K422" s="81">
        <v>0</v>
      </c>
      <c r="L422" s="81">
        <v>10000</v>
      </c>
      <c r="M422" s="81">
        <v>0</v>
      </c>
      <c r="N422" s="81">
        <v>0</v>
      </c>
      <c r="O422" s="81">
        <v>176594</v>
      </c>
      <c r="P422" s="81">
        <v>0</v>
      </c>
      <c r="Q422" s="82">
        <v>0</v>
      </c>
      <c r="R422" s="69"/>
      <c r="S422" s="76"/>
      <c r="T422" s="35"/>
    </row>
    <row r="423" spans="1:20" ht="75">
      <c r="A423" s="5"/>
      <c r="B423" s="83" t="s">
        <v>11</v>
      </c>
      <c r="C423" s="79" t="s">
        <v>235</v>
      </c>
      <c r="D423" s="80">
        <v>103020000</v>
      </c>
      <c r="E423" s="57">
        <f t="shared" si="13"/>
        <v>2300000</v>
      </c>
      <c r="F423" s="81">
        <v>0</v>
      </c>
      <c r="G423" s="81">
        <v>0</v>
      </c>
      <c r="H423" s="81">
        <v>0</v>
      </c>
      <c r="I423" s="81">
        <v>0</v>
      </c>
      <c r="J423" s="81">
        <v>0</v>
      </c>
      <c r="K423" s="81">
        <v>0</v>
      </c>
      <c r="L423" s="81">
        <v>0</v>
      </c>
      <c r="M423" s="81">
        <v>520000</v>
      </c>
      <c r="N423" s="81">
        <v>0</v>
      </c>
      <c r="O423" s="81">
        <v>750000</v>
      </c>
      <c r="P423" s="81">
        <v>300000</v>
      </c>
      <c r="Q423" s="82">
        <v>730000</v>
      </c>
      <c r="R423" s="69"/>
      <c r="S423" s="76"/>
      <c r="T423" s="35"/>
    </row>
    <row r="424" spans="1:20" ht="75">
      <c r="A424" s="5"/>
      <c r="B424" s="83" t="s">
        <v>11</v>
      </c>
      <c r="C424" s="79" t="s">
        <v>294</v>
      </c>
      <c r="D424" s="80" t="s">
        <v>1</v>
      </c>
      <c r="E424" s="57">
        <f t="shared" si="13"/>
        <v>2793200</v>
      </c>
      <c r="F424" s="81">
        <v>0</v>
      </c>
      <c r="G424" s="81">
        <v>0</v>
      </c>
      <c r="H424" s="81">
        <v>0</v>
      </c>
      <c r="I424" s="81">
        <v>832200</v>
      </c>
      <c r="J424" s="81">
        <v>74800</v>
      </c>
      <c r="K424" s="81">
        <v>235800</v>
      </c>
      <c r="L424" s="81">
        <v>270000</v>
      </c>
      <c r="M424" s="81">
        <v>235800</v>
      </c>
      <c r="N424" s="81">
        <v>193700</v>
      </c>
      <c r="O424" s="81">
        <v>290400</v>
      </c>
      <c r="P424" s="81">
        <v>299000</v>
      </c>
      <c r="Q424" s="82">
        <v>361500</v>
      </c>
      <c r="R424" s="69"/>
      <c r="S424" s="76"/>
      <c r="T424" s="35"/>
    </row>
    <row r="425" spans="1:20" ht="75">
      <c r="A425" s="5"/>
      <c r="B425" s="83" t="s">
        <v>11</v>
      </c>
      <c r="C425" s="79" t="s">
        <v>236</v>
      </c>
      <c r="D425" s="80" t="s">
        <v>1</v>
      </c>
      <c r="E425" s="57">
        <f aca="true" t="shared" si="14" ref="E425:E439">SUM(F425:Q425)</f>
        <v>2999800</v>
      </c>
      <c r="F425" s="81">
        <v>40000</v>
      </c>
      <c r="G425" s="81">
        <v>110000</v>
      </c>
      <c r="H425" s="81">
        <v>314073</v>
      </c>
      <c r="I425" s="81">
        <v>478327</v>
      </c>
      <c r="J425" s="81">
        <v>188000</v>
      </c>
      <c r="K425" s="81">
        <v>261000</v>
      </c>
      <c r="L425" s="81">
        <v>108600</v>
      </c>
      <c r="M425" s="81">
        <v>178500</v>
      </c>
      <c r="N425" s="81">
        <v>712900</v>
      </c>
      <c r="O425" s="81">
        <v>126800</v>
      </c>
      <c r="P425" s="81">
        <v>178000</v>
      </c>
      <c r="Q425" s="82">
        <v>303600</v>
      </c>
      <c r="R425" s="69"/>
      <c r="S425" s="76"/>
      <c r="T425" s="35"/>
    </row>
    <row r="426" spans="1:20" ht="75">
      <c r="A426" s="5"/>
      <c r="B426" s="83" t="s">
        <v>11</v>
      </c>
      <c r="C426" s="79" t="s">
        <v>236</v>
      </c>
      <c r="D426" s="80">
        <v>107011001</v>
      </c>
      <c r="E426" s="57">
        <f t="shared" si="14"/>
        <v>875000</v>
      </c>
      <c r="F426" s="81">
        <v>0</v>
      </c>
      <c r="G426" s="81">
        <v>0</v>
      </c>
      <c r="H426" s="81">
        <v>24960</v>
      </c>
      <c r="I426" s="81">
        <v>440040</v>
      </c>
      <c r="J426" s="81">
        <v>0</v>
      </c>
      <c r="K426" s="81">
        <v>66000</v>
      </c>
      <c r="L426" s="81">
        <v>54000</v>
      </c>
      <c r="M426" s="81">
        <v>53000</v>
      </c>
      <c r="N426" s="81">
        <v>50000</v>
      </c>
      <c r="O426" s="81">
        <v>72000</v>
      </c>
      <c r="P426" s="81">
        <v>65000</v>
      </c>
      <c r="Q426" s="82">
        <v>50000</v>
      </c>
      <c r="R426" s="69"/>
      <c r="S426" s="76"/>
      <c r="T426" s="35"/>
    </row>
    <row r="427" spans="1:20" ht="75">
      <c r="A427" s="5"/>
      <c r="B427" s="83" t="s">
        <v>11</v>
      </c>
      <c r="C427" s="79" t="s">
        <v>237</v>
      </c>
      <c r="D427" s="80" t="s">
        <v>1</v>
      </c>
      <c r="E427" s="57">
        <f t="shared" si="14"/>
        <v>3370100</v>
      </c>
      <c r="F427" s="81">
        <v>255500</v>
      </c>
      <c r="G427" s="81">
        <v>226900</v>
      </c>
      <c r="H427" s="81">
        <v>260375</v>
      </c>
      <c r="I427" s="81">
        <v>248525</v>
      </c>
      <c r="J427" s="81">
        <v>389400</v>
      </c>
      <c r="K427" s="81">
        <v>304400</v>
      </c>
      <c r="L427" s="81">
        <v>384000</v>
      </c>
      <c r="M427" s="81">
        <v>258200</v>
      </c>
      <c r="N427" s="81">
        <v>236900</v>
      </c>
      <c r="O427" s="81">
        <v>313500</v>
      </c>
      <c r="P427" s="81">
        <v>235200</v>
      </c>
      <c r="Q427" s="82">
        <v>257200</v>
      </c>
      <c r="R427" s="69"/>
      <c r="S427" s="76"/>
      <c r="T427" s="35"/>
    </row>
    <row r="428" spans="1:20" ht="56.25">
      <c r="A428" s="5"/>
      <c r="B428" s="83" t="s">
        <v>12</v>
      </c>
      <c r="C428" s="79" t="s">
        <v>238</v>
      </c>
      <c r="D428" s="80" t="s">
        <v>1</v>
      </c>
      <c r="E428" s="57">
        <f t="shared" si="14"/>
        <v>20000</v>
      </c>
      <c r="F428" s="81">
        <v>0</v>
      </c>
      <c r="G428" s="81">
        <v>0</v>
      </c>
      <c r="H428" s="81">
        <v>0</v>
      </c>
      <c r="I428" s="81">
        <v>0</v>
      </c>
      <c r="J428" s="81">
        <v>0</v>
      </c>
      <c r="K428" s="81">
        <v>0</v>
      </c>
      <c r="L428" s="81">
        <v>20000</v>
      </c>
      <c r="M428" s="81">
        <v>0</v>
      </c>
      <c r="N428" s="81">
        <v>0</v>
      </c>
      <c r="O428" s="81">
        <v>0</v>
      </c>
      <c r="P428" s="81">
        <v>0</v>
      </c>
      <c r="Q428" s="82">
        <v>0</v>
      </c>
      <c r="R428" s="69"/>
      <c r="S428" s="76"/>
      <c r="T428" s="35"/>
    </row>
    <row r="429" spans="1:20" ht="56.25">
      <c r="A429" s="5"/>
      <c r="B429" s="83" t="s">
        <v>12</v>
      </c>
      <c r="C429" s="79" t="s">
        <v>239</v>
      </c>
      <c r="D429" s="80" t="s">
        <v>1</v>
      </c>
      <c r="E429" s="57">
        <f t="shared" si="14"/>
        <v>5625800</v>
      </c>
      <c r="F429" s="81">
        <v>271800</v>
      </c>
      <c r="G429" s="81">
        <v>267000</v>
      </c>
      <c r="H429" s="81">
        <v>308000</v>
      </c>
      <c r="I429" s="81">
        <v>504000</v>
      </c>
      <c r="J429" s="81">
        <v>285000</v>
      </c>
      <c r="K429" s="81">
        <v>332000</v>
      </c>
      <c r="L429" s="81">
        <v>492000</v>
      </c>
      <c r="M429" s="81">
        <v>371500</v>
      </c>
      <c r="N429" s="81">
        <v>1349000</v>
      </c>
      <c r="O429" s="81">
        <v>432500</v>
      </c>
      <c r="P429" s="81">
        <v>434000</v>
      </c>
      <c r="Q429" s="82">
        <v>579000</v>
      </c>
      <c r="R429" s="69"/>
      <c r="S429" s="76"/>
      <c r="T429" s="35"/>
    </row>
    <row r="430" spans="1:20" ht="75">
      <c r="A430" s="5"/>
      <c r="B430" s="83" t="s">
        <v>13</v>
      </c>
      <c r="C430" s="79" t="s">
        <v>240</v>
      </c>
      <c r="D430" s="80" t="s">
        <v>1</v>
      </c>
      <c r="E430" s="57">
        <f t="shared" si="14"/>
        <v>90000</v>
      </c>
      <c r="F430" s="81">
        <v>0</v>
      </c>
      <c r="G430" s="81">
        <v>0</v>
      </c>
      <c r="H430" s="81">
        <v>0</v>
      </c>
      <c r="I430" s="81">
        <v>0</v>
      </c>
      <c r="J430" s="81">
        <v>0</v>
      </c>
      <c r="K430" s="81">
        <v>90000</v>
      </c>
      <c r="L430" s="81">
        <v>0</v>
      </c>
      <c r="M430" s="81">
        <v>0</v>
      </c>
      <c r="N430" s="81">
        <v>0</v>
      </c>
      <c r="O430" s="81">
        <v>0</v>
      </c>
      <c r="P430" s="81">
        <v>0</v>
      </c>
      <c r="Q430" s="82">
        <v>0</v>
      </c>
      <c r="R430" s="69"/>
      <c r="S430" s="76"/>
      <c r="T430" s="35"/>
    </row>
    <row r="431" spans="1:20" ht="75">
      <c r="A431" s="5"/>
      <c r="B431" s="83" t="s">
        <v>13</v>
      </c>
      <c r="C431" s="79" t="s">
        <v>240</v>
      </c>
      <c r="D431" s="80">
        <v>101003014</v>
      </c>
      <c r="E431" s="57">
        <f t="shared" si="14"/>
        <v>48000</v>
      </c>
      <c r="F431" s="81">
        <v>0</v>
      </c>
      <c r="G431" s="81">
        <v>0</v>
      </c>
      <c r="H431" s="81">
        <v>0</v>
      </c>
      <c r="I431" s="81">
        <v>48000</v>
      </c>
      <c r="J431" s="81">
        <v>0</v>
      </c>
      <c r="K431" s="81">
        <v>0</v>
      </c>
      <c r="L431" s="81">
        <v>0</v>
      </c>
      <c r="M431" s="81">
        <v>0</v>
      </c>
      <c r="N431" s="81">
        <v>0</v>
      </c>
      <c r="O431" s="81">
        <v>0</v>
      </c>
      <c r="P431" s="81">
        <v>0</v>
      </c>
      <c r="Q431" s="82">
        <v>0</v>
      </c>
      <c r="R431" s="69"/>
      <c r="S431" s="76"/>
      <c r="T431" s="35"/>
    </row>
    <row r="432" spans="1:20" ht="75">
      <c r="A432" s="5"/>
      <c r="B432" s="83" t="s">
        <v>13</v>
      </c>
      <c r="C432" s="79" t="s">
        <v>241</v>
      </c>
      <c r="D432" s="80">
        <v>101003005</v>
      </c>
      <c r="E432" s="57">
        <f t="shared" si="14"/>
        <v>10400</v>
      </c>
      <c r="F432" s="81">
        <v>0</v>
      </c>
      <c r="G432" s="81">
        <v>0</v>
      </c>
      <c r="H432" s="81">
        <v>0</v>
      </c>
      <c r="I432" s="81">
        <v>10400</v>
      </c>
      <c r="J432" s="81">
        <v>0</v>
      </c>
      <c r="K432" s="81">
        <v>0</v>
      </c>
      <c r="L432" s="81">
        <v>0</v>
      </c>
      <c r="M432" s="81">
        <v>0</v>
      </c>
      <c r="N432" s="81">
        <v>0</v>
      </c>
      <c r="O432" s="81">
        <v>0</v>
      </c>
      <c r="P432" s="81">
        <v>0</v>
      </c>
      <c r="Q432" s="82">
        <v>0</v>
      </c>
      <c r="R432" s="69"/>
      <c r="S432" s="76"/>
      <c r="T432" s="35"/>
    </row>
    <row r="433" spans="1:20" ht="75">
      <c r="A433" s="5"/>
      <c r="B433" s="83" t="s">
        <v>13</v>
      </c>
      <c r="C433" s="79" t="s">
        <v>242</v>
      </c>
      <c r="D433" s="80">
        <v>101003018</v>
      </c>
      <c r="E433" s="57">
        <f t="shared" si="14"/>
        <v>94900</v>
      </c>
      <c r="F433" s="81">
        <v>23000</v>
      </c>
      <c r="G433" s="81">
        <v>23000</v>
      </c>
      <c r="H433" s="81">
        <v>23000</v>
      </c>
      <c r="I433" s="81">
        <v>23000</v>
      </c>
      <c r="J433" s="81">
        <v>23000</v>
      </c>
      <c r="K433" s="81">
        <v>23000</v>
      </c>
      <c r="L433" s="81">
        <v>23000</v>
      </c>
      <c r="M433" s="81">
        <v>23000</v>
      </c>
      <c r="N433" s="81">
        <v>23000</v>
      </c>
      <c r="O433" s="81">
        <v>23000</v>
      </c>
      <c r="P433" s="81">
        <v>-135100</v>
      </c>
      <c r="Q433" s="82">
        <v>0</v>
      </c>
      <c r="R433" s="69"/>
      <c r="S433" s="76"/>
      <c r="T433" s="35"/>
    </row>
    <row r="434" spans="1:20" ht="75">
      <c r="A434" s="5"/>
      <c r="B434" s="83" t="s">
        <v>13</v>
      </c>
      <c r="C434" s="79" t="s">
        <v>242</v>
      </c>
      <c r="D434" s="80">
        <v>101003019</v>
      </c>
      <c r="E434" s="57">
        <f t="shared" si="14"/>
        <v>73900</v>
      </c>
      <c r="F434" s="81">
        <v>24000</v>
      </c>
      <c r="G434" s="81">
        <v>24000</v>
      </c>
      <c r="H434" s="81">
        <v>24000</v>
      </c>
      <c r="I434" s="81">
        <v>24000</v>
      </c>
      <c r="J434" s="81">
        <v>24000</v>
      </c>
      <c r="K434" s="81">
        <v>24000</v>
      </c>
      <c r="L434" s="81">
        <v>24000</v>
      </c>
      <c r="M434" s="81">
        <v>24000</v>
      </c>
      <c r="N434" s="81">
        <v>24000</v>
      </c>
      <c r="O434" s="81">
        <v>24000</v>
      </c>
      <c r="P434" s="81">
        <v>-166100</v>
      </c>
      <c r="Q434" s="82">
        <v>0</v>
      </c>
      <c r="R434" s="69"/>
      <c r="S434" s="76"/>
      <c r="T434" s="35"/>
    </row>
    <row r="435" spans="1:20" ht="75">
      <c r="A435" s="5"/>
      <c r="B435" s="83" t="s">
        <v>13</v>
      </c>
      <c r="C435" s="79" t="s">
        <v>242</v>
      </c>
      <c r="D435" s="80">
        <v>101003021</v>
      </c>
      <c r="E435" s="57">
        <f t="shared" si="14"/>
        <v>32960000</v>
      </c>
      <c r="F435" s="81">
        <v>3076200</v>
      </c>
      <c r="G435" s="81">
        <v>3012000</v>
      </c>
      <c r="H435" s="81">
        <v>3012000</v>
      </c>
      <c r="I435" s="81">
        <v>3012000</v>
      </c>
      <c r="J435" s="81">
        <v>3012000</v>
      </c>
      <c r="K435" s="81">
        <v>3012000</v>
      </c>
      <c r="L435" s="81">
        <v>3012000</v>
      </c>
      <c r="M435" s="81">
        <v>3012000</v>
      </c>
      <c r="N435" s="81">
        <v>3012000</v>
      </c>
      <c r="O435" s="81">
        <v>3012000</v>
      </c>
      <c r="P435" s="81">
        <v>2775800</v>
      </c>
      <c r="Q435" s="82">
        <v>0</v>
      </c>
      <c r="R435" s="69"/>
      <c r="S435" s="76"/>
      <c r="T435" s="35"/>
    </row>
    <row r="436" spans="1:20" ht="75">
      <c r="A436" s="5"/>
      <c r="B436" s="83" t="s">
        <v>13</v>
      </c>
      <c r="C436" s="79" t="s">
        <v>242</v>
      </c>
      <c r="D436" s="80">
        <v>101003022</v>
      </c>
      <c r="E436" s="57">
        <f t="shared" si="14"/>
        <v>21300000</v>
      </c>
      <c r="F436" s="81">
        <v>1879000</v>
      </c>
      <c r="G436" s="81">
        <v>1879000</v>
      </c>
      <c r="H436" s="81">
        <v>1879000</v>
      </c>
      <c r="I436" s="81">
        <v>1879000</v>
      </c>
      <c r="J436" s="81">
        <v>1879000</v>
      </c>
      <c r="K436" s="81">
        <v>1879000</v>
      </c>
      <c r="L436" s="81">
        <v>1879000</v>
      </c>
      <c r="M436" s="81">
        <v>1879000</v>
      </c>
      <c r="N436" s="81">
        <v>1879000</v>
      </c>
      <c r="O436" s="81">
        <v>1879000</v>
      </c>
      <c r="P436" s="81">
        <v>1879000</v>
      </c>
      <c r="Q436" s="82">
        <v>631000</v>
      </c>
      <c r="R436" s="69"/>
      <c r="S436" s="76"/>
      <c r="T436" s="35"/>
    </row>
    <row r="437" spans="1:20" ht="75">
      <c r="A437" s="5"/>
      <c r="B437" s="83" t="s">
        <v>13</v>
      </c>
      <c r="C437" s="79" t="s">
        <v>243</v>
      </c>
      <c r="D437" s="80">
        <v>101003012</v>
      </c>
      <c r="E437" s="57">
        <f t="shared" si="14"/>
        <v>506400</v>
      </c>
      <c r="F437" s="81">
        <v>45000</v>
      </c>
      <c r="G437" s="81">
        <v>72300</v>
      </c>
      <c r="H437" s="81">
        <v>43000</v>
      </c>
      <c r="I437" s="81">
        <v>43000</v>
      </c>
      <c r="J437" s="81">
        <v>43000</v>
      </c>
      <c r="K437" s="81">
        <v>43000</v>
      </c>
      <c r="L437" s="81">
        <v>43000</v>
      </c>
      <c r="M437" s="81">
        <v>43000</v>
      </c>
      <c r="N437" s="81">
        <v>43000</v>
      </c>
      <c r="O437" s="81">
        <v>49000</v>
      </c>
      <c r="P437" s="81">
        <v>37000</v>
      </c>
      <c r="Q437" s="82">
        <v>2100</v>
      </c>
      <c r="R437" s="69"/>
      <c r="S437" s="76"/>
      <c r="T437" s="35"/>
    </row>
    <row r="438" spans="1:20" ht="75">
      <c r="A438" s="5"/>
      <c r="B438" s="83" t="s">
        <v>13</v>
      </c>
      <c r="C438" s="79" t="s">
        <v>243</v>
      </c>
      <c r="D438" s="80">
        <v>101003013</v>
      </c>
      <c r="E438" s="57">
        <f t="shared" si="14"/>
        <v>5668000</v>
      </c>
      <c r="F438" s="81">
        <v>473000</v>
      </c>
      <c r="G438" s="81">
        <v>620000</v>
      </c>
      <c r="H438" s="81">
        <v>631100</v>
      </c>
      <c r="I438" s="81">
        <v>474900</v>
      </c>
      <c r="J438" s="81">
        <v>473000</v>
      </c>
      <c r="K438" s="81">
        <v>485200</v>
      </c>
      <c r="L438" s="81">
        <v>527400</v>
      </c>
      <c r="M438" s="81">
        <v>527400</v>
      </c>
      <c r="N438" s="81">
        <v>529600</v>
      </c>
      <c r="O438" s="81">
        <v>473000</v>
      </c>
      <c r="P438" s="81">
        <v>362000</v>
      </c>
      <c r="Q438" s="82">
        <v>91400</v>
      </c>
      <c r="R438" s="69"/>
      <c r="S438" s="76"/>
      <c r="T438" s="35"/>
    </row>
    <row r="439" spans="1:20" ht="75">
      <c r="A439" s="5"/>
      <c r="B439" s="83" t="s">
        <v>13</v>
      </c>
      <c r="C439" s="79" t="s">
        <v>243</v>
      </c>
      <c r="D439" s="80">
        <v>101003025</v>
      </c>
      <c r="E439" s="57">
        <f t="shared" si="14"/>
        <v>331000</v>
      </c>
      <c r="F439" s="81">
        <v>38000</v>
      </c>
      <c r="G439" s="81">
        <v>28700</v>
      </c>
      <c r="H439" s="81">
        <v>28000</v>
      </c>
      <c r="I439" s="81">
        <v>28000</v>
      </c>
      <c r="J439" s="81">
        <v>28000</v>
      </c>
      <c r="K439" s="81">
        <v>28000</v>
      </c>
      <c r="L439" s="81">
        <v>52000</v>
      </c>
      <c r="M439" s="81">
        <v>28000</v>
      </c>
      <c r="N439" s="81">
        <v>28000</v>
      </c>
      <c r="O439" s="81">
        <v>28000</v>
      </c>
      <c r="P439" s="81">
        <v>4000</v>
      </c>
      <c r="Q439" s="82">
        <v>12300</v>
      </c>
      <c r="R439" s="69"/>
      <c r="S439" s="76"/>
      <c r="T439" s="35"/>
    </row>
    <row r="440" spans="1:20" ht="75">
      <c r="A440" s="5"/>
      <c r="B440" s="36" t="s">
        <v>101</v>
      </c>
      <c r="C440" s="37" t="s">
        <v>85</v>
      </c>
      <c r="D440" s="37" t="s">
        <v>85</v>
      </c>
      <c r="E440" s="29">
        <f aca="true" t="shared" si="15" ref="E440:R440">SUM(E232:E439)</f>
        <v>2040830086.7299995</v>
      </c>
      <c r="F440" s="29">
        <f t="shared" si="15"/>
        <v>88152426</v>
      </c>
      <c r="G440" s="29">
        <f t="shared" si="15"/>
        <v>151165088</v>
      </c>
      <c r="H440" s="29">
        <f t="shared" si="15"/>
        <v>166145927</v>
      </c>
      <c r="I440" s="29">
        <f t="shared" si="15"/>
        <v>181113373.39999998</v>
      </c>
      <c r="J440" s="29">
        <f t="shared" si="15"/>
        <v>184010436.32999998</v>
      </c>
      <c r="K440" s="29">
        <f t="shared" si="15"/>
        <v>199755117.00000003</v>
      </c>
      <c r="L440" s="29">
        <f t="shared" si="15"/>
        <v>188383084</v>
      </c>
      <c r="M440" s="29">
        <f t="shared" si="15"/>
        <v>142029565.32999998</v>
      </c>
      <c r="N440" s="29">
        <f t="shared" si="15"/>
        <v>165215870.98</v>
      </c>
      <c r="O440" s="29">
        <f t="shared" si="15"/>
        <v>196072262.68</v>
      </c>
      <c r="P440" s="29">
        <f t="shared" si="15"/>
        <v>155175391.70999998</v>
      </c>
      <c r="Q440" s="29">
        <f t="shared" si="15"/>
        <v>223611544.29999992</v>
      </c>
      <c r="R440" s="29">
        <f t="shared" si="15"/>
        <v>0</v>
      </c>
      <c r="S440" s="76"/>
      <c r="T440" s="35"/>
    </row>
    <row r="441" spans="1:20" ht="37.5">
      <c r="A441" s="5"/>
      <c r="B441" s="83" t="s">
        <v>2</v>
      </c>
      <c r="C441" s="79" t="s">
        <v>289</v>
      </c>
      <c r="D441" s="80">
        <v>102003003</v>
      </c>
      <c r="E441" s="57">
        <f aca="true" t="shared" si="16" ref="E441:E450">SUM(F441:R441)</f>
        <v>159500</v>
      </c>
      <c r="F441" s="81">
        <v>0</v>
      </c>
      <c r="G441" s="81">
        <v>0</v>
      </c>
      <c r="H441" s="81">
        <v>0</v>
      </c>
      <c r="I441" s="81">
        <v>0</v>
      </c>
      <c r="J441" s="81">
        <v>0</v>
      </c>
      <c r="K441" s="81">
        <v>0</v>
      </c>
      <c r="L441" s="81">
        <v>0</v>
      </c>
      <c r="M441" s="81">
        <v>0</v>
      </c>
      <c r="N441" s="81">
        <v>159500</v>
      </c>
      <c r="O441" s="81">
        <v>0</v>
      </c>
      <c r="P441" s="81">
        <v>0</v>
      </c>
      <c r="Q441" s="82">
        <v>0</v>
      </c>
      <c r="R441" s="69"/>
      <c r="S441" s="76"/>
      <c r="T441" s="35"/>
    </row>
    <row r="442" spans="1:20" ht="37.5">
      <c r="A442" s="5"/>
      <c r="B442" s="83" t="s">
        <v>2</v>
      </c>
      <c r="C442" s="79" t="s">
        <v>193</v>
      </c>
      <c r="D442" s="80">
        <v>102004001</v>
      </c>
      <c r="E442" s="57">
        <f t="shared" si="16"/>
        <v>4792000</v>
      </c>
      <c r="F442" s="81">
        <v>0</v>
      </c>
      <c r="G442" s="81">
        <v>0</v>
      </c>
      <c r="H442" s="81">
        <v>0</v>
      </c>
      <c r="I442" s="81">
        <v>2758400</v>
      </c>
      <c r="J442" s="81">
        <v>0</v>
      </c>
      <c r="K442" s="81">
        <v>0</v>
      </c>
      <c r="L442" s="81">
        <v>0</v>
      </c>
      <c r="M442" s="81">
        <v>0</v>
      </c>
      <c r="N442" s="81">
        <v>0</v>
      </c>
      <c r="O442" s="81">
        <v>0</v>
      </c>
      <c r="P442" s="81">
        <v>0</v>
      </c>
      <c r="Q442" s="82">
        <v>2033600</v>
      </c>
      <c r="R442" s="69"/>
      <c r="S442" s="76"/>
      <c r="T442" s="35"/>
    </row>
    <row r="443" spans="1:20" ht="37.5">
      <c r="A443" s="5"/>
      <c r="B443" s="83" t="s">
        <v>2</v>
      </c>
      <c r="C443" s="79" t="s">
        <v>197</v>
      </c>
      <c r="D443" s="80">
        <v>102002004</v>
      </c>
      <c r="E443" s="57">
        <f t="shared" si="16"/>
        <v>2450400</v>
      </c>
      <c r="F443" s="81">
        <v>0</v>
      </c>
      <c r="G443" s="81">
        <v>0</v>
      </c>
      <c r="H443" s="81">
        <v>0</v>
      </c>
      <c r="I443" s="81">
        <v>0</v>
      </c>
      <c r="J443" s="81">
        <v>0</v>
      </c>
      <c r="K443" s="81">
        <v>0</v>
      </c>
      <c r="L443" s="81">
        <v>0</v>
      </c>
      <c r="M443" s="81">
        <v>0</v>
      </c>
      <c r="N443" s="81">
        <v>0</v>
      </c>
      <c r="O443" s="81">
        <v>0</v>
      </c>
      <c r="P443" s="81">
        <v>0</v>
      </c>
      <c r="Q443" s="82">
        <v>2450400</v>
      </c>
      <c r="R443" s="69"/>
      <c r="S443" s="76"/>
      <c r="T443" s="35"/>
    </row>
    <row r="444" spans="1:20" ht="37.5">
      <c r="A444" s="5"/>
      <c r="B444" s="83" t="s">
        <v>2</v>
      </c>
      <c r="C444" s="79" t="s">
        <v>203</v>
      </c>
      <c r="D444" s="80">
        <v>102004002</v>
      </c>
      <c r="E444" s="57">
        <f t="shared" si="16"/>
        <v>2466600</v>
      </c>
      <c r="F444" s="81">
        <v>0</v>
      </c>
      <c r="G444" s="81">
        <v>0</v>
      </c>
      <c r="H444" s="81">
        <v>0</v>
      </c>
      <c r="I444" s="81">
        <v>0</v>
      </c>
      <c r="J444" s="81">
        <v>0</v>
      </c>
      <c r="K444" s="81">
        <v>0</v>
      </c>
      <c r="L444" s="81">
        <v>0</v>
      </c>
      <c r="M444" s="81">
        <v>0</v>
      </c>
      <c r="N444" s="81">
        <v>2466600</v>
      </c>
      <c r="O444" s="81">
        <v>0</v>
      </c>
      <c r="P444" s="81">
        <v>0</v>
      </c>
      <c r="Q444" s="82">
        <v>0</v>
      </c>
      <c r="R444" s="69"/>
      <c r="S444" s="76"/>
      <c r="T444" s="35"/>
    </row>
    <row r="445" spans="1:20" ht="37.5">
      <c r="A445" s="5"/>
      <c r="B445" s="83" t="s">
        <v>2</v>
      </c>
      <c r="C445" s="79" t="s">
        <v>205</v>
      </c>
      <c r="D445" s="80">
        <v>102004002</v>
      </c>
      <c r="E445" s="57">
        <f t="shared" si="16"/>
        <v>142400</v>
      </c>
      <c r="F445" s="81">
        <v>0</v>
      </c>
      <c r="G445" s="81">
        <v>0</v>
      </c>
      <c r="H445" s="81">
        <v>0</v>
      </c>
      <c r="I445" s="81">
        <v>0</v>
      </c>
      <c r="J445" s="81">
        <v>0</v>
      </c>
      <c r="K445" s="81">
        <v>0</v>
      </c>
      <c r="L445" s="81">
        <v>0</v>
      </c>
      <c r="M445" s="81">
        <v>0</v>
      </c>
      <c r="N445" s="81">
        <v>142400</v>
      </c>
      <c r="O445" s="81">
        <v>0</v>
      </c>
      <c r="P445" s="81">
        <v>0</v>
      </c>
      <c r="Q445" s="82">
        <v>0</v>
      </c>
      <c r="R445" s="69"/>
      <c r="S445" s="76"/>
      <c r="T445" s="35"/>
    </row>
    <row r="446" spans="1:20" ht="75">
      <c r="A446" s="5"/>
      <c r="B446" s="83" t="s">
        <v>6</v>
      </c>
      <c r="C446" s="79" t="s">
        <v>291</v>
      </c>
      <c r="D446" s="80">
        <v>102003004</v>
      </c>
      <c r="E446" s="57">
        <f t="shared" si="16"/>
        <v>1637800</v>
      </c>
      <c r="F446" s="81">
        <v>0</v>
      </c>
      <c r="G446" s="81">
        <v>0</v>
      </c>
      <c r="H446" s="81">
        <v>0</v>
      </c>
      <c r="I446" s="81">
        <v>0</v>
      </c>
      <c r="J446" s="81">
        <v>0</v>
      </c>
      <c r="K446" s="81">
        <v>1926800</v>
      </c>
      <c r="L446" s="81">
        <v>0</v>
      </c>
      <c r="M446" s="81">
        <v>0</v>
      </c>
      <c r="N446" s="81">
        <v>0</v>
      </c>
      <c r="O446" s="81">
        <v>0</v>
      </c>
      <c r="P446" s="81">
        <v>0</v>
      </c>
      <c r="Q446" s="82">
        <v>-289000</v>
      </c>
      <c r="R446" s="69"/>
      <c r="S446" s="76"/>
      <c r="T446" s="35"/>
    </row>
    <row r="447" spans="1:20" ht="75">
      <c r="A447" s="5"/>
      <c r="B447" s="83" t="s">
        <v>6</v>
      </c>
      <c r="C447" s="79" t="s">
        <v>216</v>
      </c>
      <c r="D447" s="80">
        <v>102003005</v>
      </c>
      <c r="E447" s="57">
        <f t="shared" si="16"/>
        <v>122400</v>
      </c>
      <c r="F447" s="81">
        <v>0</v>
      </c>
      <c r="G447" s="81">
        <v>0</v>
      </c>
      <c r="H447" s="81">
        <v>0</v>
      </c>
      <c r="I447" s="81">
        <v>0</v>
      </c>
      <c r="J447" s="81">
        <v>0</v>
      </c>
      <c r="K447" s="81">
        <v>0</v>
      </c>
      <c r="L447" s="81">
        <v>122400</v>
      </c>
      <c r="M447" s="81">
        <v>0</v>
      </c>
      <c r="N447" s="81">
        <v>0</v>
      </c>
      <c r="O447" s="81">
        <v>0</v>
      </c>
      <c r="P447" s="81">
        <v>0</v>
      </c>
      <c r="Q447" s="82">
        <v>0</v>
      </c>
      <c r="R447" s="69"/>
      <c r="S447" s="76"/>
      <c r="T447" s="35"/>
    </row>
    <row r="448" spans="1:20" ht="75">
      <c r="A448" s="5"/>
      <c r="B448" s="83" t="s">
        <v>8</v>
      </c>
      <c r="C448" s="84" t="s">
        <v>221</v>
      </c>
      <c r="D448" s="80">
        <v>102003001</v>
      </c>
      <c r="E448" s="57">
        <f t="shared" si="16"/>
        <v>0</v>
      </c>
      <c r="F448" s="81">
        <v>269600</v>
      </c>
      <c r="G448" s="81">
        <v>265600</v>
      </c>
      <c r="H448" s="81">
        <v>-535200</v>
      </c>
      <c r="I448" s="81">
        <v>0</v>
      </c>
      <c r="J448" s="81">
        <v>0</v>
      </c>
      <c r="K448" s="81">
        <v>0</v>
      </c>
      <c r="L448" s="81">
        <v>0</v>
      </c>
      <c r="M448" s="81">
        <v>0</v>
      </c>
      <c r="N448" s="81">
        <v>0</v>
      </c>
      <c r="O448" s="81">
        <v>0</v>
      </c>
      <c r="P448" s="81">
        <v>0</v>
      </c>
      <c r="Q448" s="81">
        <v>0</v>
      </c>
      <c r="R448" s="69"/>
      <c r="S448" s="76"/>
      <c r="T448" s="35"/>
    </row>
    <row r="449" spans="1:20" ht="56.25">
      <c r="A449" s="5"/>
      <c r="B449" s="83" t="s">
        <v>9</v>
      </c>
      <c r="C449" s="79" t="s">
        <v>225</v>
      </c>
      <c r="D449" s="80">
        <v>102002002</v>
      </c>
      <c r="E449" s="57">
        <f t="shared" si="16"/>
        <v>1888200</v>
      </c>
      <c r="F449" s="81">
        <v>0</v>
      </c>
      <c r="G449" s="81">
        <v>0</v>
      </c>
      <c r="H449" s="81">
        <v>0</v>
      </c>
      <c r="I449" s="81">
        <v>0</v>
      </c>
      <c r="J449" s="81">
        <v>0</v>
      </c>
      <c r="K449" s="81">
        <v>0</v>
      </c>
      <c r="L449" s="81">
        <v>0</v>
      </c>
      <c r="M449" s="81">
        <v>0</v>
      </c>
      <c r="N449" s="81">
        <v>1888200</v>
      </c>
      <c r="O449" s="81">
        <v>0</v>
      </c>
      <c r="P449" s="81">
        <v>0</v>
      </c>
      <c r="Q449" s="82">
        <v>0</v>
      </c>
      <c r="R449" s="69"/>
      <c r="S449" s="76"/>
      <c r="T449" s="35"/>
    </row>
    <row r="450" spans="1:20" ht="56.25">
      <c r="A450" s="5"/>
      <c r="B450" s="83" t="s">
        <v>10</v>
      </c>
      <c r="C450" s="79" t="s">
        <v>232</v>
      </c>
      <c r="D450" s="80">
        <v>102004003</v>
      </c>
      <c r="E450" s="57">
        <f t="shared" si="16"/>
        <v>25000</v>
      </c>
      <c r="F450" s="81">
        <v>0</v>
      </c>
      <c r="G450" s="81">
        <v>0</v>
      </c>
      <c r="H450" s="81">
        <v>0</v>
      </c>
      <c r="I450" s="81">
        <v>0</v>
      </c>
      <c r="J450" s="81">
        <v>0</v>
      </c>
      <c r="K450" s="81">
        <v>0</v>
      </c>
      <c r="L450" s="81">
        <v>0</v>
      </c>
      <c r="M450" s="81">
        <v>0</v>
      </c>
      <c r="N450" s="81">
        <v>0</v>
      </c>
      <c r="O450" s="81">
        <v>0</v>
      </c>
      <c r="P450" s="81">
        <v>25000</v>
      </c>
      <c r="Q450" s="82">
        <v>0</v>
      </c>
      <c r="R450" s="69"/>
      <c r="S450" s="76"/>
      <c r="T450" s="35"/>
    </row>
    <row r="451" spans="1:20" ht="93.75">
      <c r="A451" s="5"/>
      <c r="B451" s="38" t="s">
        <v>102</v>
      </c>
      <c r="C451" s="37" t="s">
        <v>85</v>
      </c>
      <c r="D451" s="37" t="s">
        <v>85</v>
      </c>
      <c r="E451" s="29">
        <f aca="true" t="shared" si="17" ref="E451:R451">SUM(E441:E450)</f>
        <v>13684300</v>
      </c>
      <c r="F451" s="29">
        <f t="shared" si="17"/>
        <v>269600</v>
      </c>
      <c r="G451" s="29">
        <f t="shared" si="17"/>
        <v>265600</v>
      </c>
      <c r="H451" s="29">
        <f t="shared" si="17"/>
        <v>-535200</v>
      </c>
      <c r="I451" s="29">
        <f t="shared" si="17"/>
        <v>2758400</v>
      </c>
      <c r="J451" s="29">
        <f t="shared" si="17"/>
        <v>0</v>
      </c>
      <c r="K451" s="29">
        <f t="shared" si="17"/>
        <v>1926800</v>
      </c>
      <c r="L451" s="29">
        <f t="shared" si="17"/>
        <v>122400</v>
      </c>
      <c r="M451" s="29">
        <f t="shared" si="17"/>
        <v>0</v>
      </c>
      <c r="N451" s="29">
        <f t="shared" si="17"/>
        <v>4656700</v>
      </c>
      <c r="O451" s="29">
        <f t="shared" si="17"/>
        <v>0</v>
      </c>
      <c r="P451" s="29">
        <f t="shared" si="17"/>
        <v>25000</v>
      </c>
      <c r="Q451" s="29">
        <f t="shared" si="17"/>
        <v>4195000</v>
      </c>
      <c r="R451" s="29">
        <f t="shared" si="17"/>
        <v>0</v>
      </c>
      <c r="S451" s="54"/>
      <c r="T451" s="35"/>
    </row>
    <row r="452" spans="1:20" ht="18.75">
      <c r="A452" s="5"/>
      <c r="B452" s="39" t="s">
        <v>103</v>
      </c>
      <c r="C452" s="18"/>
      <c r="D452" s="25"/>
      <c r="E452" s="29">
        <f aca="true" t="shared" si="18" ref="E452:Q452">E440+E451</f>
        <v>2054514386.7299995</v>
      </c>
      <c r="F452" s="29">
        <f t="shared" si="18"/>
        <v>88422026</v>
      </c>
      <c r="G452" s="29">
        <f t="shared" si="18"/>
        <v>151430688</v>
      </c>
      <c r="H452" s="29">
        <f t="shared" si="18"/>
        <v>165610727</v>
      </c>
      <c r="I452" s="29">
        <f t="shared" si="18"/>
        <v>183871773.39999998</v>
      </c>
      <c r="J452" s="29">
        <f t="shared" si="18"/>
        <v>184010436.32999998</v>
      </c>
      <c r="K452" s="29">
        <f t="shared" si="18"/>
        <v>201681917.00000003</v>
      </c>
      <c r="L452" s="29">
        <f t="shared" si="18"/>
        <v>188505484</v>
      </c>
      <c r="M452" s="29">
        <f t="shared" si="18"/>
        <v>142029565.32999998</v>
      </c>
      <c r="N452" s="29">
        <f t="shared" si="18"/>
        <v>169872570.98</v>
      </c>
      <c r="O452" s="29">
        <f t="shared" si="18"/>
        <v>196072262.68</v>
      </c>
      <c r="P452" s="29">
        <f t="shared" si="18"/>
        <v>155200391.70999998</v>
      </c>
      <c r="Q452" s="29">
        <f t="shared" si="18"/>
        <v>227806544.29999992</v>
      </c>
      <c r="R452" s="70"/>
      <c r="S452" s="70"/>
      <c r="T452" s="70"/>
    </row>
    <row r="453" spans="1:20" ht="18.75">
      <c r="A453" s="5"/>
      <c r="B453" s="89" t="s">
        <v>104</v>
      </c>
      <c r="C453" s="88"/>
      <c r="D453" s="88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69"/>
      <c r="S453" s="54"/>
      <c r="T453" s="35"/>
    </row>
    <row r="454" spans="1:20" ht="18.75">
      <c r="A454" s="5"/>
      <c r="B454" s="22"/>
      <c r="C454" s="18"/>
      <c r="D454" s="25"/>
      <c r="E454" s="26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69"/>
      <c r="S454" s="54"/>
      <c r="T454" s="35"/>
    </row>
    <row r="455" spans="1:20" ht="56.25">
      <c r="A455" s="5"/>
      <c r="B455" s="21" t="s">
        <v>3</v>
      </c>
      <c r="C455" s="18" t="s">
        <v>245</v>
      </c>
      <c r="D455" s="25" t="s">
        <v>1</v>
      </c>
      <c r="E455" s="26">
        <f>SUM(F455:Q455)</f>
        <v>177900000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4300000</v>
      </c>
      <c r="L455" s="27">
        <v>10000000</v>
      </c>
      <c r="M455" s="27">
        <v>163600000</v>
      </c>
      <c r="N455" s="27">
        <v>0</v>
      </c>
      <c r="O455" s="27">
        <v>0</v>
      </c>
      <c r="P455" s="27">
        <v>0</v>
      </c>
      <c r="Q455" s="27">
        <v>0</v>
      </c>
      <c r="R455" s="69"/>
      <c r="S455" s="54"/>
      <c r="T455" s="35"/>
    </row>
    <row r="456" spans="1:20" ht="56.25">
      <c r="A456" s="5"/>
      <c r="B456" s="21" t="s">
        <v>3</v>
      </c>
      <c r="C456" s="18" t="s">
        <v>16</v>
      </c>
      <c r="D456" s="25" t="s">
        <v>1</v>
      </c>
      <c r="E456" s="26">
        <f>SUM(F456:Q456)</f>
        <v>55700000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5700000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50000000</v>
      </c>
      <c r="R456" s="69"/>
      <c r="S456" s="54"/>
      <c r="T456" s="35"/>
    </row>
    <row r="457" spans="1:20" ht="37.5">
      <c r="A457" s="5"/>
      <c r="B457" s="21" t="s">
        <v>2</v>
      </c>
      <c r="C457" s="18" t="s">
        <v>14</v>
      </c>
      <c r="D457" s="25" t="s">
        <v>1</v>
      </c>
      <c r="E457" s="26">
        <f>SUM(F457:Q457)</f>
        <v>12000000</v>
      </c>
      <c r="F457" s="27">
        <v>0</v>
      </c>
      <c r="G457" s="27">
        <v>0</v>
      </c>
      <c r="H457" s="27">
        <v>0</v>
      </c>
      <c r="I457" s="27">
        <v>0</v>
      </c>
      <c r="J457" s="27">
        <v>1700000</v>
      </c>
      <c r="K457" s="27">
        <v>0</v>
      </c>
      <c r="L457" s="27">
        <v>0</v>
      </c>
      <c r="M457" s="27">
        <v>1100000</v>
      </c>
      <c r="N457" s="27">
        <v>1000000</v>
      </c>
      <c r="O457" s="27">
        <v>3200000</v>
      </c>
      <c r="P457" s="27">
        <v>3900000</v>
      </c>
      <c r="Q457" s="27">
        <v>1100000</v>
      </c>
      <c r="R457" s="69"/>
      <c r="S457" s="54"/>
      <c r="T457" s="35"/>
    </row>
    <row r="458" spans="1:20" ht="75">
      <c r="A458" s="5"/>
      <c r="B458" s="40" t="s">
        <v>105</v>
      </c>
      <c r="C458" s="37" t="s">
        <v>85</v>
      </c>
      <c r="D458" s="37" t="s">
        <v>85</v>
      </c>
      <c r="E458" s="29">
        <f>E455+E457+E456</f>
        <v>245600000</v>
      </c>
      <c r="F458" s="29">
        <f aca="true" t="shared" si="19" ref="F458:Q458">F455+F457+F456</f>
        <v>0</v>
      </c>
      <c r="G458" s="29">
        <f t="shared" si="19"/>
        <v>0</v>
      </c>
      <c r="H458" s="29">
        <f t="shared" si="19"/>
        <v>0</v>
      </c>
      <c r="I458" s="29">
        <f t="shared" si="19"/>
        <v>0</v>
      </c>
      <c r="J458" s="29">
        <f t="shared" si="19"/>
        <v>1700000</v>
      </c>
      <c r="K458" s="29">
        <f t="shared" si="19"/>
        <v>10000000</v>
      </c>
      <c r="L458" s="29">
        <f t="shared" si="19"/>
        <v>10000000</v>
      </c>
      <c r="M458" s="29">
        <f t="shared" si="19"/>
        <v>164700000</v>
      </c>
      <c r="N458" s="29">
        <f t="shared" si="19"/>
        <v>1000000</v>
      </c>
      <c r="O458" s="29">
        <f t="shared" si="19"/>
        <v>3200000</v>
      </c>
      <c r="P458" s="29">
        <f t="shared" si="19"/>
        <v>3900000</v>
      </c>
      <c r="Q458" s="29">
        <f t="shared" si="19"/>
        <v>51100000</v>
      </c>
      <c r="R458" s="69"/>
      <c r="S458" s="54"/>
      <c r="T458" s="35"/>
    </row>
    <row r="459" spans="1:20" ht="37.5">
      <c r="A459" s="5"/>
      <c r="B459" s="40" t="s">
        <v>106</v>
      </c>
      <c r="C459" s="37" t="s">
        <v>85</v>
      </c>
      <c r="D459" s="37" t="s">
        <v>85</v>
      </c>
      <c r="E459" s="29">
        <f aca="true" t="shared" si="20" ref="E459:Q459">E458+E452</f>
        <v>2300114386.7299995</v>
      </c>
      <c r="F459" s="29">
        <f t="shared" si="20"/>
        <v>88422026</v>
      </c>
      <c r="G459" s="29">
        <f t="shared" si="20"/>
        <v>151430688</v>
      </c>
      <c r="H459" s="29">
        <f t="shared" si="20"/>
        <v>165610727</v>
      </c>
      <c r="I459" s="29">
        <f t="shared" si="20"/>
        <v>183871773.39999998</v>
      </c>
      <c r="J459" s="29">
        <f t="shared" si="20"/>
        <v>185710436.32999998</v>
      </c>
      <c r="K459" s="29">
        <f t="shared" si="20"/>
        <v>211681917.00000003</v>
      </c>
      <c r="L459" s="29">
        <f t="shared" si="20"/>
        <v>198505484</v>
      </c>
      <c r="M459" s="29">
        <f t="shared" si="20"/>
        <v>306729565.33</v>
      </c>
      <c r="N459" s="29">
        <f t="shared" si="20"/>
        <v>170872570.98</v>
      </c>
      <c r="O459" s="29">
        <f t="shared" si="20"/>
        <v>199272262.68</v>
      </c>
      <c r="P459" s="29">
        <f t="shared" si="20"/>
        <v>159100391.70999998</v>
      </c>
      <c r="Q459" s="29">
        <f t="shared" si="20"/>
        <v>278906544.29999995</v>
      </c>
      <c r="R459" s="69"/>
      <c r="S459" s="54"/>
      <c r="T459" s="35"/>
    </row>
    <row r="460" spans="1:20" ht="18.75">
      <c r="A460" s="5"/>
      <c r="B460" s="41" t="s">
        <v>107</v>
      </c>
      <c r="C460" s="37"/>
      <c r="D460" s="37"/>
      <c r="E460" s="26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69"/>
      <c r="S460" s="54"/>
      <c r="T460" s="35"/>
    </row>
    <row r="461" spans="1:20" ht="75">
      <c r="A461" s="5"/>
      <c r="B461" s="32" t="s">
        <v>108</v>
      </c>
      <c r="C461" s="37" t="s">
        <v>85</v>
      </c>
      <c r="D461" s="37" t="s">
        <v>85</v>
      </c>
      <c r="E461" s="29">
        <f aca="true" t="shared" si="21" ref="E461:Q461">E458+E440</f>
        <v>2286430086.7299995</v>
      </c>
      <c r="F461" s="29">
        <f t="shared" si="21"/>
        <v>88152426</v>
      </c>
      <c r="G461" s="29">
        <f t="shared" si="21"/>
        <v>151165088</v>
      </c>
      <c r="H461" s="29">
        <f t="shared" si="21"/>
        <v>166145927</v>
      </c>
      <c r="I461" s="29">
        <f t="shared" si="21"/>
        <v>181113373.39999998</v>
      </c>
      <c r="J461" s="29">
        <f t="shared" si="21"/>
        <v>185710436.32999998</v>
      </c>
      <c r="K461" s="29">
        <f t="shared" si="21"/>
        <v>209755117.00000003</v>
      </c>
      <c r="L461" s="29">
        <f t="shared" si="21"/>
        <v>198383084</v>
      </c>
      <c r="M461" s="29">
        <f t="shared" si="21"/>
        <v>306729565.33</v>
      </c>
      <c r="N461" s="29">
        <f t="shared" si="21"/>
        <v>166215870.98</v>
      </c>
      <c r="O461" s="29">
        <f t="shared" si="21"/>
        <v>199272262.68</v>
      </c>
      <c r="P461" s="29">
        <f t="shared" si="21"/>
        <v>159075391.70999998</v>
      </c>
      <c r="Q461" s="29">
        <f t="shared" si="21"/>
        <v>274711544.29999995</v>
      </c>
      <c r="R461" s="69"/>
      <c r="S461" s="54"/>
      <c r="T461" s="35"/>
    </row>
    <row r="462" spans="1:20" ht="93.75">
      <c r="A462" s="5"/>
      <c r="B462" s="32" t="s">
        <v>109</v>
      </c>
      <c r="C462" s="37" t="s">
        <v>85</v>
      </c>
      <c r="D462" s="37" t="s">
        <v>85</v>
      </c>
      <c r="E462" s="29">
        <f>E451</f>
        <v>13684300</v>
      </c>
      <c r="F462" s="29">
        <f aca="true" t="shared" si="22" ref="F462:Q462">F451</f>
        <v>269600</v>
      </c>
      <c r="G462" s="29">
        <f t="shared" si="22"/>
        <v>265600</v>
      </c>
      <c r="H462" s="29">
        <f t="shared" si="22"/>
        <v>-535200</v>
      </c>
      <c r="I462" s="29">
        <f t="shared" si="22"/>
        <v>2758400</v>
      </c>
      <c r="J462" s="29">
        <f t="shared" si="22"/>
        <v>0</v>
      </c>
      <c r="K462" s="29">
        <f t="shared" si="22"/>
        <v>1926800</v>
      </c>
      <c r="L462" s="29">
        <f t="shared" si="22"/>
        <v>122400</v>
      </c>
      <c r="M462" s="29">
        <f t="shared" si="22"/>
        <v>0</v>
      </c>
      <c r="N462" s="29">
        <f t="shared" si="22"/>
        <v>4656700</v>
      </c>
      <c r="O462" s="29">
        <f t="shared" si="22"/>
        <v>0</v>
      </c>
      <c r="P462" s="29">
        <f t="shared" si="22"/>
        <v>25000</v>
      </c>
      <c r="Q462" s="29">
        <f t="shared" si="22"/>
        <v>4195000</v>
      </c>
      <c r="R462" s="69"/>
      <c r="S462" s="54"/>
      <c r="T462" s="35"/>
    </row>
    <row r="463" spans="1:20" ht="18.75">
      <c r="A463" s="5"/>
      <c r="B463" s="32"/>
      <c r="C463" s="37"/>
      <c r="D463" s="37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69"/>
      <c r="S463" s="77"/>
      <c r="T463" s="35"/>
    </row>
    <row r="464" spans="1:20" ht="75">
      <c r="A464" s="5"/>
      <c r="B464" s="32" t="s">
        <v>110</v>
      </c>
      <c r="C464" s="37" t="s">
        <v>85</v>
      </c>
      <c r="D464" s="37" t="s">
        <v>85</v>
      </c>
      <c r="E464" s="37" t="s">
        <v>85</v>
      </c>
      <c r="F464" s="28">
        <f>F466+F467</f>
        <v>-8085443.419999987</v>
      </c>
      <c r="G464" s="28">
        <f aca="true" t="shared" si="23" ref="G464:Q464">G466+G467</f>
        <v>40004505.150000006</v>
      </c>
      <c r="H464" s="28">
        <f t="shared" si="23"/>
        <v>-14896790</v>
      </c>
      <c r="I464" s="28">
        <f t="shared" si="23"/>
        <v>-2911863.649999976</v>
      </c>
      <c r="J464" s="28">
        <f>J466+J467</f>
        <v>-10112291</v>
      </c>
      <c r="K464" s="28">
        <f t="shared" si="23"/>
        <v>-7379300.00000003</v>
      </c>
      <c r="L464" s="28">
        <f t="shared" si="23"/>
        <v>1331871</v>
      </c>
      <c r="M464" s="28">
        <f t="shared" si="23"/>
        <v>11435516</v>
      </c>
      <c r="N464" s="28">
        <f t="shared" si="23"/>
        <v>8638464.02000001</v>
      </c>
      <c r="O464" s="28">
        <f t="shared" si="23"/>
        <v>-9521040.340000004</v>
      </c>
      <c r="P464" s="28">
        <f t="shared" si="23"/>
        <v>7195025.290000021</v>
      </c>
      <c r="Q464" s="28">
        <f t="shared" si="23"/>
        <v>-28332002.299999952</v>
      </c>
      <c r="R464" s="69"/>
      <c r="S464" s="77">
        <f>SUM(F464:R464)</f>
        <v>-12633349.24999991</v>
      </c>
      <c r="T464" s="35"/>
    </row>
    <row r="465" spans="1:20" ht="18.75">
      <c r="A465" s="5"/>
      <c r="B465" s="41" t="s">
        <v>107</v>
      </c>
      <c r="C465" s="37"/>
      <c r="D465" s="37"/>
      <c r="E465" s="3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69"/>
      <c r="S465" s="77"/>
      <c r="T465" s="35"/>
    </row>
    <row r="466" spans="1:20" ht="37.5">
      <c r="A466" s="5"/>
      <c r="B466" s="32" t="s">
        <v>111</v>
      </c>
      <c r="C466" s="37" t="s">
        <v>85</v>
      </c>
      <c r="D466" s="37" t="s">
        <v>85</v>
      </c>
      <c r="E466" s="37" t="s">
        <v>85</v>
      </c>
      <c r="F466" s="29">
        <f aca="true" t="shared" si="24" ref="F466:Q466">F227-F461</f>
        <v>-8085443.419999987</v>
      </c>
      <c r="G466" s="29">
        <f t="shared" si="24"/>
        <v>40004505.150000006</v>
      </c>
      <c r="H466" s="29">
        <f t="shared" si="24"/>
        <v>-14896790</v>
      </c>
      <c r="I466" s="29">
        <f t="shared" si="24"/>
        <v>-2911863.649999976</v>
      </c>
      <c r="J466" s="29">
        <f t="shared" si="24"/>
        <v>-10112291</v>
      </c>
      <c r="K466" s="29">
        <f t="shared" si="24"/>
        <v>-7379300.00000003</v>
      </c>
      <c r="L466" s="29">
        <f t="shared" si="24"/>
        <v>1331871</v>
      </c>
      <c r="M466" s="29">
        <f t="shared" si="24"/>
        <v>11435516</v>
      </c>
      <c r="N466" s="29">
        <f t="shared" si="24"/>
        <v>8638464.02000001</v>
      </c>
      <c r="O466" s="29">
        <f t="shared" si="24"/>
        <v>-9521040.340000004</v>
      </c>
      <c r="P466" s="29">
        <f t="shared" si="24"/>
        <v>7195025.290000021</v>
      </c>
      <c r="Q466" s="29">
        <f t="shared" si="24"/>
        <v>-28332002.299999952</v>
      </c>
      <c r="R466" s="69"/>
      <c r="S466" s="77"/>
      <c r="T466" s="35"/>
    </row>
    <row r="467" spans="1:20" ht="75">
      <c r="A467" s="5"/>
      <c r="B467" s="32" t="s">
        <v>112</v>
      </c>
      <c r="C467" s="37" t="s">
        <v>85</v>
      </c>
      <c r="D467" s="37" t="s">
        <v>85</v>
      </c>
      <c r="E467" s="37" t="s">
        <v>85</v>
      </c>
      <c r="F467" s="26">
        <f aca="true" t="shared" si="25" ref="F467:Q467">F228-F462</f>
        <v>0</v>
      </c>
      <c r="G467" s="26">
        <f t="shared" si="25"/>
        <v>0</v>
      </c>
      <c r="H467" s="26">
        <f t="shared" si="25"/>
        <v>0</v>
      </c>
      <c r="I467" s="26">
        <f t="shared" si="25"/>
        <v>0</v>
      </c>
      <c r="J467" s="26">
        <f t="shared" si="25"/>
        <v>0</v>
      </c>
      <c r="K467" s="26">
        <f t="shared" si="25"/>
        <v>0</v>
      </c>
      <c r="L467" s="26">
        <f t="shared" si="25"/>
        <v>0</v>
      </c>
      <c r="M467" s="26">
        <f t="shared" si="25"/>
        <v>0</v>
      </c>
      <c r="N467" s="26">
        <f t="shared" si="25"/>
        <v>0</v>
      </c>
      <c r="O467" s="26">
        <f t="shared" si="25"/>
        <v>0</v>
      </c>
      <c r="P467" s="26">
        <f t="shared" si="25"/>
        <v>0</v>
      </c>
      <c r="Q467" s="26">
        <f t="shared" si="25"/>
        <v>0</v>
      </c>
      <c r="R467" s="69"/>
      <c r="S467" s="77"/>
      <c r="T467" s="35"/>
    </row>
    <row r="468" spans="1:20" ht="18.75">
      <c r="A468" s="5"/>
      <c r="B468" s="32"/>
      <c r="C468" s="37"/>
      <c r="D468" s="37"/>
      <c r="E468" s="26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69"/>
      <c r="S468" s="54"/>
      <c r="T468" s="35"/>
    </row>
    <row r="469" spans="1:20" ht="93.75">
      <c r="A469" s="5"/>
      <c r="B469" s="32" t="s">
        <v>113</v>
      </c>
      <c r="C469" s="37" t="s">
        <v>85</v>
      </c>
      <c r="D469" s="37" t="s">
        <v>85</v>
      </c>
      <c r="E469" s="58">
        <v>0</v>
      </c>
      <c r="F469" s="37" t="s">
        <v>85</v>
      </c>
      <c r="G469" s="37" t="s">
        <v>85</v>
      </c>
      <c r="H469" s="37" t="s">
        <v>85</v>
      </c>
      <c r="I469" s="37" t="s">
        <v>85</v>
      </c>
      <c r="J469" s="37" t="s">
        <v>85</v>
      </c>
      <c r="K469" s="37" t="s">
        <v>85</v>
      </c>
      <c r="L469" s="37" t="s">
        <v>85</v>
      </c>
      <c r="M469" s="37" t="s">
        <v>85</v>
      </c>
      <c r="N469" s="37" t="s">
        <v>85</v>
      </c>
      <c r="O469" s="37" t="s">
        <v>85</v>
      </c>
      <c r="P469" s="37" t="s">
        <v>85</v>
      </c>
      <c r="Q469" s="37" t="s">
        <v>85</v>
      </c>
      <c r="R469" s="69"/>
      <c r="S469" s="54"/>
      <c r="T469" s="35"/>
    </row>
    <row r="470" spans="1:20" ht="18.75">
      <c r="A470" s="5"/>
      <c r="B470" s="32" t="s">
        <v>114</v>
      </c>
      <c r="C470" s="37" t="s">
        <v>85</v>
      </c>
      <c r="D470" s="37" t="s">
        <v>85</v>
      </c>
      <c r="E470" s="29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69"/>
      <c r="S470" s="54"/>
      <c r="T470" s="35"/>
    </row>
    <row r="471" spans="1:20" ht="37.5">
      <c r="A471" s="5"/>
      <c r="B471" s="32" t="s">
        <v>169</v>
      </c>
      <c r="C471" s="37" t="s">
        <v>85</v>
      </c>
      <c r="D471" s="37" t="s">
        <v>85</v>
      </c>
      <c r="E471" s="37" t="s">
        <v>85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69"/>
      <c r="S471" s="54"/>
      <c r="T471" s="35"/>
    </row>
    <row r="472" spans="1:20" ht="37.5">
      <c r="A472" s="5"/>
      <c r="B472" s="32" t="s">
        <v>170</v>
      </c>
      <c r="C472" s="37" t="s">
        <v>85</v>
      </c>
      <c r="D472" s="37" t="s">
        <v>85</v>
      </c>
      <c r="E472" s="37" t="s">
        <v>85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69"/>
      <c r="S472" s="54"/>
      <c r="T472" s="35"/>
    </row>
    <row r="473" spans="1:20" ht="18.75">
      <c r="A473" s="5"/>
      <c r="B473" s="32"/>
      <c r="C473" s="37"/>
      <c r="D473" s="37"/>
      <c r="E473" s="29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53"/>
      <c r="S473" s="53"/>
      <c r="T473" s="35"/>
    </row>
    <row r="474" spans="1:20" ht="18.75">
      <c r="A474" s="5"/>
      <c r="B474" s="32" t="s">
        <v>171</v>
      </c>
      <c r="C474" s="37"/>
      <c r="D474" s="37"/>
      <c r="E474" s="29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69"/>
      <c r="S474" s="54"/>
      <c r="T474" s="35"/>
    </row>
    <row r="475" spans="1:20" ht="75">
      <c r="A475" s="5"/>
      <c r="B475" s="32" t="s">
        <v>172</v>
      </c>
      <c r="C475" s="37" t="s">
        <v>85</v>
      </c>
      <c r="D475" s="37" t="s">
        <v>85</v>
      </c>
      <c r="E475" s="29">
        <f>F475+G475+H475+I475+J475+K475+L475+M475+N475+O475+P475+Q475</f>
        <v>50000000</v>
      </c>
      <c r="F475" s="28">
        <v>0</v>
      </c>
      <c r="G475" s="28">
        <v>50000000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53"/>
      <c r="S475" s="53"/>
      <c r="T475" s="35"/>
    </row>
    <row r="476" spans="2:20" ht="75">
      <c r="B476" s="32" t="s">
        <v>173</v>
      </c>
      <c r="C476" s="37" t="s">
        <v>85</v>
      </c>
      <c r="D476" s="37" t="s">
        <v>85</v>
      </c>
      <c r="E476" s="29">
        <f>F476+G476+H476+I476+J476+K476+L476+M476+N476+O476+P476+Q476</f>
        <v>50000000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50000000</v>
      </c>
      <c r="R476" s="35"/>
      <c r="S476" s="35"/>
      <c r="T476" s="35"/>
    </row>
    <row r="477" spans="2:21" ht="18.75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48"/>
      <c r="S477" s="48"/>
      <c r="T477" s="48"/>
      <c r="U477" s="48"/>
    </row>
    <row r="478" spans="2:21" ht="18.75">
      <c r="B478" s="106" t="s">
        <v>115</v>
      </c>
      <c r="C478" s="106"/>
      <c r="D478" s="46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60"/>
      <c r="S478" s="60"/>
      <c r="T478" s="60"/>
      <c r="U478" s="60"/>
    </row>
    <row r="479" spans="2:21" ht="18.75">
      <c r="B479" s="106"/>
      <c r="C479" s="106"/>
      <c r="D479" s="46"/>
      <c r="E479" s="47"/>
      <c r="F479" s="47"/>
      <c r="G479" s="47"/>
      <c r="H479" s="49"/>
      <c r="I479" s="49"/>
      <c r="J479" s="49"/>
      <c r="K479" s="49"/>
      <c r="L479" s="47"/>
      <c r="M479" s="47"/>
      <c r="N479" s="47"/>
      <c r="O479" s="47"/>
      <c r="P479" s="59" t="s">
        <v>118</v>
      </c>
      <c r="Q479" s="60"/>
      <c r="R479" s="52"/>
      <c r="S479" s="52"/>
      <c r="T479" s="111"/>
      <c r="U479" s="111"/>
    </row>
    <row r="480" spans="2:20" ht="18">
      <c r="B480" s="50"/>
      <c r="C480" s="50"/>
      <c r="D480" s="50"/>
      <c r="E480" s="50"/>
      <c r="F480" s="50"/>
      <c r="G480" s="50"/>
      <c r="H480" s="50"/>
      <c r="I480" s="51" t="s">
        <v>116</v>
      </c>
      <c r="J480" s="52"/>
      <c r="K480" s="52"/>
      <c r="L480" s="52"/>
      <c r="M480" s="52"/>
      <c r="N480" s="52"/>
      <c r="O480" s="52"/>
      <c r="P480" s="92" t="s">
        <v>117</v>
      </c>
      <c r="Q480" s="92"/>
      <c r="R480" s="35"/>
      <c r="S480" s="35"/>
      <c r="T480" s="35"/>
    </row>
    <row r="481" spans="2:20" ht="18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2:20" ht="18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2:20" ht="18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2:20" ht="18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2:20" ht="18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2:20" ht="18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2:20" ht="18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2:20" ht="18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2:20" ht="18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2:20" ht="18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2:20" ht="18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2:20" ht="18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2:20" ht="18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2:20" ht="18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2:20" ht="18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2:20" ht="18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2:20" ht="18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2:20" ht="18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2:20" ht="18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2:20" ht="18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2:20" ht="18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2:20" ht="18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2:20" ht="18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2:20" ht="18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2:20" ht="18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2:20" ht="18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2:20" ht="18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2:20" ht="18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2:20" ht="18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2:20" ht="18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2:20" ht="18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2:20" ht="18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2:20" ht="18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2:20" ht="18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2:20" ht="18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2:20" ht="18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2:20" ht="18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2:20" ht="18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2:20" ht="18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2:20" ht="18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2:20" ht="18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2:20" ht="18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2:20" ht="18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2:20" ht="18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2:20" ht="18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2:20" ht="18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2:20" ht="18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2:20" ht="18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2:20" ht="18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2:20" ht="18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2:20" ht="18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2:20" ht="18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2:20" ht="18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2:20" ht="18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2:20" ht="18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2:20" ht="18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2:20" ht="18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2:20" ht="18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2:20" ht="18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2:20" ht="18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2:20" ht="18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2:20" ht="18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2:20" ht="18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2:20" ht="18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2:20" ht="18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2:20" ht="18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2:20" ht="18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2:20" ht="18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2:20" ht="18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2:20" ht="18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2:20" ht="18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2:20" ht="18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2:20" ht="18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2:20" ht="18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2:20" ht="18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2:20" ht="18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2:20" ht="18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2:20" ht="18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2:20" ht="18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2:20" ht="18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</row>
    <row r="561" spans="2:20" ht="18"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</row>
    <row r="562" spans="2:20" ht="18"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2:20" ht="18"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</row>
    <row r="564" spans="2:20" ht="18"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</row>
    <row r="565" spans="2:20" ht="18"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</row>
    <row r="566" spans="2:20" ht="18"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</row>
    <row r="567" spans="2:20" ht="18"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</row>
    <row r="568" spans="2:20" ht="18"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</row>
    <row r="569" spans="2:20" ht="18"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</row>
    <row r="570" spans="2:20" ht="18"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</row>
    <row r="571" spans="2:20" ht="18"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</row>
    <row r="572" spans="2:20" ht="18"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</row>
    <row r="573" spans="2:20" ht="18"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</row>
    <row r="574" spans="2:20" ht="18"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</row>
    <row r="575" spans="2:20" ht="18"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</row>
    <row r="576" spans="2:20" ht="18"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</row>
    <row r="577" spans="2:20" ht="18"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</row>
    <row r="578" spans="2:20" ht="18"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</row>
    <row r="579" spans="2:20" ht="18"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</row>
    <row r="580" spans="2:20" ht="18"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</row>
    <row r="581" spans="2:20" ht="18"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</row>
    <row r="582" spans="2:20" ht="18"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</row>
    <row r="583" spans="2:20" ht="18"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</row>
    <row r="584" spans="2:20" ht="18"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</row>
    <row r="585" spans="2:20" ht="18"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</row>
    <row r="586" spans="2:20" ht="18"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</row>
    <row r="587" spans="2:20" ht="18"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</row>
    <row r="588" spans="2:20" ht="18"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</row>
    <row r="589" spans="2:20" ht="18"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</row>
    <row r="590" spans="2:20" ht="18"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</row>
    <row r="591" spans="2:20" ht="18"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</row>
    <row r="592" spans="2:20" ht="18"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2:20" ht="18"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</row>
    <row r="594" spans="2:17" ht="18"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</row>
  </sheetData>
  <sheetProtection/>
  <mergeCells count="26">
    <mergeCell ref="B478:C479"/>
    <mergeCell ref="AL10:AM10"/>
    <mergeCell ref="AI11:AM14"/>
    <mergeCell ref="AI15:AM16"/>
    <mergeCell ref="AK17:AM17"/>
    <mergeCell ref="T479:U479"/>
    <mergeCell ref="B23:B24"/>
    <mergeCell ref="C23:C24"/>
    <mergeCell ref="D23:D24"/>
    <mergeCell ref="E23:E24"/>
    <mergeCell ref="P480:Q480"/>
    <mergeCell ref="Q10:R10"/>
    <mergeCell ref="N11:R14"/>
    <mergeCell ref="N18:R19"/>
    <mergeCell ref="AI18:AM19"/>
    <mergeCell ref="AK22:AM22"/>
    <mergeCell ref="N15:R16"/>
    <mergeCell ref="F23:Q23"/>
    <mergeCell ref="P22:R22"/>
    <mergeCell ref="B21:Q21"/>
    <mergeCell ref="O17:R17"/>
    <mergeCell ref="B230:D230"/>
    <mergeCell ref="B231:C231"/>
    <mergeCell ref="B453:D453"/>
    <mergeCell ref="B29:D29"/>
    <mergeCell ref="B30:D3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9" r:id="rId1"/>
  <headerFooter alignWithMargins="0">
    <oddFooter>&amp;L&amp;"Arial,курсив"&amp;5by Val, 2002</oddFooter>
  </headerFooter>
  <rowBreaks count="2" manualBreakCount="2">
    <brk id="449" max="16" man="1"/>
    <brk id="48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2017-02-01T05:39:53Z</cp:lastPrinted>
  <dcterms:created xsi:type="dcterms:W3CDTF">2015-02-05T12:20:49Z</dcterms:created>
  <dcterms:modified xsi:type="dcterms:W3CDTF">2017-02-01T05:45:52Z</dcterms:modified>
  <cp:category/>
  <cp:version/>
  <cp:contentType/>
  <cp:contentStatus/>
</cp:coreProperties>
</file>