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Заявка (прил.5)" sheetId="1" r:id="rId1"/>
  </sheets>
  <definedNames>
    <definedName name="_xlnm.Print_Titles" localSheetId="0">'Заявка (прил.5)'!$14:$15</definedName>
  </definedNames>
  <calcPr fullCalcOnLoad="1"/>
</workbook>
</file>

<file path=xl/sharedStrings.xml><?xml version="1.0" encoding="utf-8"?>
<sst xmlns="http://schemas.openxmlformats.org/spreadsheetml/2006/main" count="682" uniqueCount="263">
  <si>
    <t>(рублей)</t>
  </si>
  <si>
    <t/>
  </si>
  <si>
    <t>Код целевых средств</t>
  </si>
  <si>
    <t>РБС</t>
  </si>
  <si>
    <t>к1</t>
  </si>
  <si>
    <t>к2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</si>
  <si>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</si>
  <si>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</si>
  <si>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</si>
  <si>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</si>
  <si>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</si>
  <si>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</si>
  <si>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</si>
  <si>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</si>
  <si>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</si>
  <si>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</si>
  <si>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</si>
  <si>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</si>
  <si>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</si>
  <si>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</si>
  <si>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</si>
  <si>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</si>
  <si>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Федеральная служба по надзору в сфере природопользования</t>
  </si>
  <si>
    <t>04811201010016000120</t>
  </si>
  <si>
    <t>048 1 12 01 010 01 6000 120</t>
  </si>
  <si>
    <t>Итого по 103.000.000</t>
  </si>
  <si>
    <t>04811201020016000120</t>
  </si>
  <si>
    <t>048 1 12 01 020 01 6000 120</t>
  </si>
  <si>
    <t>04811201030016000120</t>
  </si>
  <si>
    <t>048 1 12 01 030 01 6000 120</t>
  </si>
  <si>
    <t>04811201040016000120</t>
  </si>
  <si>
    <t>048 1 12 01 040 01 6000 120</t>
  </si>
  <si>
    <t>04811201050016000120</t>
  </si>
  <si>
    <t>048 1 12 01 050 01 6000 120</t>
  </si>
  <si>
    <t>04811625010016000140</t>
  </si>
  <si>
    <t>048 1 16 25 010 01 6000 140</t>
  </si>
  <si>
    <t>04811625050016000140</t>
  </si>
  <si>
    <t>048 1 16 25 050 01 6000 140</t>
  </si>
  <si>
    <t>Федеральное агентство по рыболовству</t>
  </si>
  <si>
    <t>07611625030016000140</t>
  </si>
  <si>
    <t>076 1 16 25 030 01 6000 140</t>
  </si>
  <si>
    <t>07611690050056000140</t>
  </si>
  <si>
    <t>076 1 16 90 050 05 6000 140</t>
  </si>
  <si>
    <t>Федеральная  служба по ветеринарному и фитосанитарному надзору</t>
  </si>
  <si>
    <t>08111625060016000140</t>
  </si>
  <si>
    <t>081 1 16 25 060 01 6000 140</t>
  </si>
  <si>
    <t>08111690050056000140</t>
  </si>
  <si>
    <t>081 1 16 90 050 05 6000 140</t>
  </si>
  <si>
    <t>Федеральная служба по надзору в сфере защиты прав потребителей и благополучия человека</t>
  </si>
  <si>
    <t>14111625050016000140</t>
  </si>
  <si>
    <t>141 1 16 25 050 01 6000 140</t>
  </si>
  <si>
    <t>14111628000016000140</t>
  </si>
  <si>
    <t>141 1 16 28 000 01 6000 140</t>
  </si>
  <si>
    <t>14111690050056000140</t>
  </si>
  <si>
    <t>141 1 16 90 050 05 6000 140</t>
  </si>
  <si>
    <t>Федеральная налоговая служба</t>
  </si>
  <si>
    <t>18210101012021000110</t>
  </si>
  <si>
    <t>182 1 01 01 012 02 1000 110</t>
  </si>
  <si>
    <t>18210102010011000110</t>
  </si>
  <si>
    <t>182 1 01 02 010 01 1000 110</t>
  </si>
  <si>
    <t>18210102020011000110</t>
  </si>
  <si>
    <t>182 1 01 02 020 01 1000 110</t>
  </si>
  <si>
    <t>18210102030011000110</t>
  </si>
  <si>
    <t>182 1 01 02 030 01 1000 110</t>
  </si>
  <si>
    <t>18210102040011000110</t>
  </si>
  <si>
    <t>182 1 01 02 040 01 1000 110</t>
  </si>
  <si>
    <t>18210502010021000110</t>
  </si>
  <si>
    <t>182 1 05 02 010 02 1000 110</t>
  </si>
  <si>
    <t>18210502020021000110</t>
  </si>
  <si>
    <t>18210503010011000110</t>
  </si>
  <si>
    <t>182 1 05 03 010 01 1000 110</t>
  </si>
  <si>
    <t>18210503020011000110</t>
  </si>
  <si>
    <t>18210803010011000110</t>
  </si>
  <si>
    <t>182 1 08 03 010 01 1000 110</t>
  </si>
  <si>
    <t>18210907053051000110</t>
  </si>
  <si>
    <t>18211603010016000140</t>
  </si>
  <si>
    <t>182 1 16 03 010 01 6000 140</t>
  </si>
  <si>
    <t>18211603030016000140</t>
  </si>
  <si>
    <t>182 1 16 03 030 01 6000 140</t>
  </si>
  <si>
    <t>18211606000016000140</t>
  </si>
  <si>
    <t>182 1 16 06 000 01 6000 140</t>
  </si>
  <si>
    <t xml:space="preserve"> Министерство внутренних дел Российской Федерации</t>
  </si>
  <si>
    <t>18811608010016000140</t>
  </si>
  <si>
    <t>188 1 16 08 010 01 6000 140</t>
  </si>
  <si>
    <t>18811621050056000140</t>
  </si>
  <si>
    <t>188 1 16 21 050 05 6000 140</t>
  </si>
  <si>
    <t>18811630014016000140</t>
  </si>
  <si>
    <t>18811630030016000140</t>
  </si>
  <si>
    <t>188 1 16 30 030 01 6000 140</t>
  </si>
  <si>
    <t>18811643000016000140</t>
  </si>
  <si>
    <t>188 1 16 43 000 01 6000 140</t>
  </si>
  <si>
    <t>18811690050056000140</t>
  </si>
  <si>
    <t>188 1 16 90 050 05 6000 140</t>
  </si>
  <si>
    <t>Федеральная миграционная служба</t>
  </si>
  <si>
    <t>19211690050056000140</t>
  </si>
  <si>
    <t>192 1 16 90 050 05 6000 140</t>
  </si>
  <si>
    <t>Федеральная служба государственной регистрации, кадастра и картографии</t>
  </si>
  <si>
    <t>32111625060016000140</t>
  </si>
  <si>
    <t>321 1 16 25 060 01 6000 140</t>
  </si>
  <si>
    <t>49811690050056000140</t>
  </si>
  <si>
    <t>82111105013100021120</t>
  </si>
  <si>
    <t>82111105013100022120</t>
  </si>
  <si>
    <t>82111105013100023120</t>
  </si>
  <si>
    <t>82111105013100024120</t>
  </si>
  <si>
    <t>82111105013100025120</t>
  </si>
  <si>
    <t>82111406013100000430</t>
  </si>
  <si>
    <t>Администрация муниципального образования Ейский район</t>
  </si>
  <si>
    <t>90210807150011000110</t>
  </si>
  <si>
    <t>90211105035050000120</t>
  </si>
  <si>
    <t>90211107015050000120</t>
  </si>
  <si>
    <t>90211402052050000410</t>
  </si>
  <si>
    <t>90211705050050042180</t>
  </si>
  <si>
    <t>Управление образованием администрации муниципального образования Ейский район</t>
  </si>
  <si>
    <t>92511302995050000130</t>
  </si>
  <si>
    <t>925 1 13 02 995 05 0000 130</t>
  </si>
  <si>
    <t xml:space="preserve"> </t>
  </si>
  <si>
    <t>90220203024050000151</t>
  </si>
  <si>
    <t>902 2 02 03 024 05 0000 151</t>
  </si>
  <si>
    <t>Итого по 101.003.001</t>
  </si>
  <si>
    <t>Итого по 101.003.002</t>
  </si>
  <si>
    <t>Итого по 101.003.004</t>
  </si>
  <si>
    <t>Итого по 101.003.017</t>
  </si>
  <si>
    <t>90220203055050000151</t>
  </si>
  <si>
    <t>Итого по 101.003.021</t>
  </si>
  <si>
    <t>90220203999050000151</t>
  </si>
  <si>
    <t>Итого по 101.003.022</t>
  </si>
  <si>
    <t>Финансовое управление администрации муниципального образования Ейский район</t>
  </si>
  <si>
    <t>90520201001050000151</t>
  </si>
  <si>
    <t>905 2 02 01 001 05 0000 151</t>
  </si>
  <si>
    <t>Итого по 101.001.001</t>
  </si>
  <si>
    <t>90520202999050000151</t>
  </si>
  <si>
    <t>905 2 02 02 999 05 0000 151</t>
  </si>
  <si>
    <t>Итого по 101.002.001</t>
  </si>
  <si>
    <t>90520203024050000151</t>
  </si>
  <si>
    <t>Итого по 101.003.005</t>
  </si>
  <si>
    <t>Управление сельского хозяйства и продовольствия администрации муниципального образования Ейский район</t>
  </si>
  <si>
    <t>91920203024050000151</t>
  </si>
  <si>
    <t>919 2 02 03 024 05 0000 151</t>
  </si>
  <si>
    <t>Итого по 101.003.006</t>
  </si>
  <si>
    <t>Итого по 101.003.007</t>
  </si>
  <si>
    <t>Итого по 101.003.029</t>
  </si>
  <si>
    <t>Управление ЖКХ и капитального строительства администрации муниципального образования Ейский район</t>
  </si>
  <si>
    <t>92320203024050000151</t>
  </si>
  <si>
    <t>923 2 02 03 024 05 0000 151</t>
  </si>
  <si>
    <t>Итого по 101.003.010</t>
  </si>
  <si>
    <t>925 2 02 03 021 05 0000 151</t>
  </si>
  <si>
    <t>92520203024050000151</t>
  </si>
  <si>
    <t>925 2 02 03 024 05 0000 151</t>
  </si>
  <si>
    <t>Итого по 101.003.003</t>
  </si>
  <si>
    <t>Итого по 101.003.011</t>
  </si>
  <si>
    <t>Итого по 101.003.015</t>
  </si>
  <si>
    <t>Итого по 101.003.016</t>
  </si>
  <si>
    <t>92520203029050000151</t>
  </si>
  <si>
    <t>925 2 02 03 029 05 0000 151</t>
  </si>
  <si>
    <t>Итого по 101.003.020</t>
  </si>
  <si>
    <t>Отдел культуры администрации муниципального образования Ейский район</t>
  </si>
  <si>
    <t>92620203024050000151</t>
  </si>
  <si>
    <t>926 2 02 03 024 05 0000 151</t>
  </si>
  <si>
    <t>Отдел по физической культуре и спорту администрации муниципального образования Ейский район</t>
  </si>
  <si>
    <t>92920203024050000151</t>
  </si>
  <si>
    <t>929 2 02 03 024 05 0000 151</t>
  </si>
  <si>
    <t>Управление по вопросам семьи и детства администрации муниципального образования Ейский район</t>
  </si>
  <si>
    <t>95320203024050000151</t>
  </si>
  <si>
    <t>953 2 02 03 024 05 0000 151</t>
  </si>
  <si>
    <t>Итого по 101.003.013</t>
  </si>
  <si>
    <t>Итого по 101.003.014</t>
  </si>
  <si>
    <t>Итого по 101.003.031</t>
  </si>
  <si>
    <t>Итого по 101.003.035</t>
  </si>
  <si>
    <t>95320203027050000151</t>
  </si>
  <si>
    <t>953 2 02 03 027 05 0000 151</t>
  </si>
  <si>
    <t>Итого по 101.003.018</t>
  </si>
  <si>
    <t>Итого по 101.003.019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</si>
  <si>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</si>
  <si>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УТВЕРЖДАЮ</t>
  </si>
  <si>
    <t xml:space="preserve">                           </t>
  </si>
  <si>
    <t>(подпись)     (расшифровка подписи)</t>
  </si>
  <si>
    <t>____________________            Т.А. Ефремова</t>
  </si>
  <si>
    <t>Сумма на год, всего</t>
  </si>
  <si>
    <t>Остатки средств на начало года, в том числе:</t>
  </si>
  <si>
    <t>Целевые (федеральные, краевые, бюджетов поселений)</t>
  </si>
  <si>
    <t>Нецелевые</t>
  </si>
  <si>
    <t>.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</si>
  <si>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</si>
  <si>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</si>
  <si>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</si>
  <si>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</si>
  <si>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</si>
  <si>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</si>
  <si>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902 01 06 05 02 05 0000 640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</si>
  <si>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</si>
  <si>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</si>
  <si>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>: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</si>
  <si>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</si>
  <si>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</si>
  <si>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</si>
  <si>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Совет муниципального образования Ейский район</t>
  </si>
  <si>
    <t>Контрольно-счетная палата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</si>
  <si>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</si>
  <si>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</si>
  <si>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</si>
  <si>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</si>
  <si>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</si>
  <si>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</si>
  <si>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</si>
  <si>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</si>
  <si>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902 01 06 05 02 05 0000 540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</si>
  <si>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</si>
  <si>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</si>
  <si>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</si>
  <si>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</si>
  <si>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 xml:space="preserve">прогноз кассовых выплат части расходов с лицевых счетов, открытых в финансовом управлении </t>
  </si>
  <si>
    <t>Направление остатков на покрытие временного кассового разрыва</t>
  </si>
  <si>
    <t>из них:</t>
  </si>
  <si>
    <t>по средствам, санкционируемым финансовым управлением</t>
  </si>
  <si>
    <t>по средствам, санкционируемым управлением Федерального казначейства по Краснодарскому краю</t>
  </si>
  <si>
    <t>х</t>
  </si>
  <si>
    <t>Начальник финансового управления администрации
 муниципального образования Ейский район</t>
  </si>
  <si>
    <t>Кассовый план исполнения районного бюджета в 2014 году</t>
  </si>
  <si>
    <t>048 1 16 25 030 01 6000 140</t>
  </si>
  <si>
    <t>048 1 16 25 060 01 6000 140</t>
  </si>
  <si>
    <t>100 1 03 02 240 01 1000 110</t>
  </si>
  <si>
    <t>141 1 16 08 010 01 6000 140</t>
  </si>
  <si>
    <t>141 1 16 25 085 05 6000 140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</si>
  <si>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</si>
  <si>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177 1 16 90 050 05 7000 140</t>
  </si>
  <si>
    <t>182 1 05 04 020 02 1000 110</t>
  </si>
  <si>
    <t>902 1 13 02 995 05 0000 130</t>
  </si>
  <si>
    <t>Управление архитектуры и градостроительства администрации муниципального образования Ейский район</t>
  </si>
  <si>
    <t>917 1 13 01 995 05 0000 130</t>
  </si>
  <si>
    <t>921 1 08 07 150 01 1000 110</t>
  </si>
  <si>
    <t>921 1 11 05 013 10 0021 120</t>
  </si>
  <si>
    <t>921 1 11 05 013 10 0022 120</t>
  </si>
  <si>
    <t>921 1 11 05 013 10 0023 120</t>
  </si>
  <si>
    <t>921 1 11 05 013 10 0024 120</t>
  </si>
  <si>
    <t>921 1 11 05 013 10 0025 120</t>
  </si>
  <si>
    <t>921 1 11 05 075 05 0000 120</t>
  </si>
  <si>
    <t>921 1 11 07 015 05 0000 120</t>
  </si>
  <si>
    <t>921 1 14 02 052 05 0000 410</t>
  </si>
  <si>
    <t>921 1 14 06 013 10 0000 430</t>
  </si>
  <si>
    <t>921 1 17 05 050 05 0000 180</t>
  </si>
  <si>
    <t>925 1 13 01 995 05 0000 130</t>
  </si>
  <si>
    <t>Федеральное казначейство</t>
  </si>
  <si>
    <t>917 2 02 04 014 05 0000 151</t>
  </si>
  <si>
    <t>929 2 02 04 014 05 0000 151</t>
  </si>
  <si>
    <t>953 2 02 03 119 05 0000 151</t>
  </si>
  <si>
    <t>905 01 02 00 00 05 0000 710</t>
  </si>
  <si>
    <t>905 01 03 01 00 05 0000 710</t>
  </si>
  <si>
    <t>Финансовое управление администрация муниципального образования Ейский район</t>
  </si>
  <si>
    <t>905 01 02 00 00 05 0000 810</t>
  </si>
  <si>
    <t>905 01 03 01 00 05 0000 810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</si>
  <si>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</si>
  <si>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</si>
  <si>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</si>
  <si>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</si>
  <si>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привлечения и возврата средств бюджетных и автономных учреждений</t>
  </si>
  <si>
    <t>размещения и возврата свободного остатка средств</t>
  </si>
  <si>
    <t>Начальник бюджетного отдела</t>
  </si>
  <si>
    <t>(подпись)</t>
  </si>
  <si>
    <t>(расшифровка росписи)</t>
  </si>
  <si>
    <t>Коды бюджетной классификации</t>
  </si>
  <si>
    <t xml:space="preserve">в том числе </t>
  </si>
  <si>
    <r>
      <t>"</t>
    </r>
    <r>
      <rPr>
        <u val="single"/>
        <sz val="14"/>
        <rFont val="Times New Roman"/>
        <family val="1"/>
      </rPr>
      <t>09</t>
    </r>
    <r>
      <rPr>
        <sz val="12"/>
        <rFont val="Times New Roman"/>
        <family val="1"/>
      </rPr>
      <t>" ________</t>
    </r>
    <r>
      <rPr>
        <u val="single"/>
        <sz val="14"/>
        <rFont val="Times New Roman"/>
        <family val="1"/>
      </rPr>
      <t>января__</t>
    </r>
    <r>
      <rPr>
        <sz val="12"/>
        <rFont val="Times New Roman"/>
        <family val="1"/>
      </rPr>
      <t>________________ 20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г.</t>
    </r>
  </si>
  <si>
    <t xml:space="preserve">       Е.В.Берестова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</si>
</sst>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\.000\.000"/>
    <numFmt numFmtId="175" formatCode="#,##0.00;[Red]\-#,##0.00;0.00"/>
    <numFmt numFmtId="176" formatCode="0000"/>
    <numFmt numFmtId="177" formatCode="#,##0.00_ ;\-#,##0.00\ "/>
    <numFmt numFmtId="178" formatCode="#,##0.00_р_."/>
    <numFmt numFmtId="179" formatCode="#,##0.00&quot;р.&quot;"/>
  </numFmts>
  <fonts count="2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1" fillId="0" borderId="0" xfId="17">
      <alignment/>
      <protection/>
    </xf>
    <xf numFmtId="0" fontId="4" fillId="0" borderId="0" xfId="17" applyNumberFormat="1" applyFont="1" applyFill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horizontal="left" vertical="top" wrapText="1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175" fontId="2" fillId="0" borderId="0" xfId="17" applyNumberFormat="1" applyFont="1" applyFill="1" applyAlignment="1" applyProtection="1">
      <alignment/>
      <protection hidden="1"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Font="1" applyBorder="1">
      <alignment/>
      <protection/>
    </xf>
    <xf numFmtId="0" fontId="3" fillId="0" borderId="0" xfId="17" applyFont="1" applyBorder="1">
      <alignment/>
      <protection/>
    </xf>
    <xf numFmtId="2" fontId="2" fillId="0" borderId="2" xfId="17" applyNumberFormat="1" applyFont="1" applyFill="1" applyBorder="1">
      <alignment/>
      <protection/>
    </xf>
    <xf numFmtId="2" fontId="3" fillId="0" borderId="2" xfId="17" applyNumberFormat="1" applyFont="1" applyFill="1" applyBorder="1">
      <alignment/>
      <protection/>
    </xf>
    <xf numFmtId="0" fontId="1" fillId="0" borderId="0" xfId="17" applyFill="1" applyProtection="1">
      <alignment/>
      <protection hidden="1"/>
    </xf>
    <xf numFmtId="0" fontId="1" fillId="0" borderId="0" xfId="17" applyFill="1">
      <alignment/>
      <protection/>
    </xf>
    <xf numFmtId="2" fontId="3" fillId="0" borderId="3" xfId="17" applyNumberFormat="1" applyFont="1" applyFill="1" applyBorder="1">
      <alignment/>
      <protection/>
    </xf>
    <xf numFmtId="2" fontId="3" fillId="0" borderId="0" xfId="17" applyNumberFormat="1" applyFont="1" applyFill="1" applyBorder="1">
      <alignment/>
      <protection/>
    </xf>
    <xf numFmtId="175" fontId="5" fillId="0" borderId="4" xfId="17" applyNumberFormat="1" applyFont="1" applyFill="1" applyBorder="1" applyAlignment="1" applyProtection="1">
      <alignment horizontal="left" vertical="top" wrapText="1"/>
      <protection hidden="1"/>
    </xf>
    <xf numFmtId="0" fontId="9" fillId="0" borderId="0" xfId="17" applyNumberFormat="1" applyFont="1" applyFill="1" applyProtection="1">
      <alignment/>
      <protection hidden="1"/>
    </xf>
    <xf numFmtId="0" fontId="9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17" applyFont="1">
      <alignment/>
      <protection/>
    </xf>
    <xf numFmtId="0" fontId="9" fillId="0" borderId="0" xfId="17" applyFont="1" applyProtection="1">
      <alignment/>
      <protection hidden="1"/>
    </xf>
    <xf numFmtId="0" fontId="10" fillId="0" borderId="0" xfId="17" applyNumberFormat="1" applyFont="1" applyFill="1" applyAlignment="1" applyProtection="1">
      <alignment/>
      <protection hidden="1"/>
    </xf>
    <xf numFmtId="0" fontId="9" fillId="0" borderId="0" xfId="0" applyFont="1" applyAlignment="1">
      <alignment wrapText="1"/>
    </xf>
    <xf numFmtId="0" fontId="10" fillId="0" borderId="0" xfId="17" applyNumberFormat="1" applyFont="1" applyFill="1" applyAlignment="1" applyProtection="1">
      <alignment horizontal="left" vertical="top" wrapText="1"/>
      <protection hidden="1"/>
    </xf>
    <xf numFmtId="0" fontId="9" fillId="0" borderId="0" xfId="17" applyNumberFormat="1" applyFont="1" applyFill="1" applyAlignment="1" applyProtection="1">
      <alignment horizontal="left" vertical="top" wrapText="1"/>
      <protection hidden="1"/>
    </xf>
    <xf numFmtId="0" fontId="9" fillId="0" borderId="5" xfId="17" applyFont="1" applyFill="1" applyBorder="1" applyAlignment="1" applyProtection="1">
      <alignment horizontal="left" vertical="top" wrapText="1"/>
      <protection hidden="1"/>
    </xf>
    <xf numFmtId="172" fontId="9" fillId="0" borderId="4" xfId="17" applyNumberFormat="1" applyFont="1" applyFill="1" applyBorder="1" applyAlignment="1" applyProtection="1">
      <alignment horizontal="left" vertical="top" wrapText="1"/>
      <protection hidden="1"/>
    </xf>
    <xf numFmtId="0" fontId="9" fillId="0" borderId="6" xfId="17" applyNumberFormat="1" applyFont="1" applyFill="1" applyBorder="1" applyAlignment="1" applyProtection="1">
      <alignment horizontal="left" vertical="top" wrapText="1"/>
      <protection hidden="1"/>
    </xf>
    <xf numFmtId="0" fontId="9" fillId="0" borderId="7" xfId="17" applyNumberFormat="1" applyFont="1" applyFill="1" applyBorder="1" applyAlignment="1" applyProtection="1">
      <alignment horizontal="left" vertical="top" wrapText="1"/>
      <protection hidden="1"/>
    </xf>
    <xf numFmtId="0" fontId="9" fillId="0" borderId="0" xfId="17" applyNumberFormat="1" applyFont="1" applyFill="1" applyAlignment="1" applyProtection="1">
      <alignment/>
      <protection hidden="1"/>
    </xf>
    <xf numFmtId="0" fontId="9" fillId="0" borderId="0" xfId="17" applyFont="1" applyFill="1" applyProtection="1">
      <alignment/>
      <protection hidden="1"/>
    </xf>
    <xf numFmtId="0" fontId="9" fillId="0" borderId="0" xfId="17" applyFont="1" applyFill="1">
      <alignment/>
      <protection/>
    </xf>
    <xf numFmtId="0" fontId="10" fillId="0" borderId="2" xfId="17" applyFont="1" applyBorder="1">
      <alignment/>
      <protection/>
    </xf>
    <xf numFmtId="2" fontId="9" fillId="0" borderId="2" xfId="17" applyNumberFormat="1" applyFont="1" applyBorder="1">
      <alignment/>
      <protection/>
    </xf>
    <xf numFmtId="2" fontId="10" fillId="0" borderId="2" xfId="17" applyNumberFormat="1" applyFont="1" applyBorder="1">
      <alignment/>
      <protection/>
    </xf>
    <xf numFmtId="0" fontId="9" fillId="0" borderId="0" xfId="17" applyFont="1" applyBorder="1">
      <alignment/>
      <protection/>
    </xf>
    <xf numFmtId="2" fontId="9" fillId="0" borderId="0" xfId="17" applyNumberFormat="1" applyFont="1" applyBorder="1">
      <alignment/>
      <protection/>
    </xf>
    <xf numFmtId="0" fontId="13" fillId="0" borderId="0" xfId="17" applyFont="1">
      <alignment/>
      <protection/>
    </xf>
    <xf numFmtId="0" fontId="13" fillId="0" borderId="0" xfId="17" applyFont="1" applyProtection="1">
      <alignment/>
      <protection hidden="1"/>
    </xf>
    <xf numFmtId="0" fontId="14" fillId="0" borderId="0" xfId="17" applyFont="1" applyBorder="1" applyAlignment="1">
      <alignment wrapText="1"/>
      <protection/>
    </xf>
    <xf numFmtId="0" fontId="14" fillId="0" borderId="0" xfId="17" applyFont="1" applyBorder="1">
      <alignment/>
      <protection/>
    </xf>
    <xf numFmtId="2" fontId="14" fillId="0" borderId="0" xfId="17" applyNumberFormat="1" applyFont="1" applyBorder="1">
      <alignment/>
      <protection/>
    </xf>
    <xf numFmtId="0" fontId="11" fillId="0" borderId="0" xfId="17" applyNumberFormat="1" applyFont="1" applyFill="1" applyAlignment="1" applyProtection="1">
      <alignment horizontal="left"/>
      <protection hidden="1"/>
    </xf>
    <xf numFmtId="0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9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2" xfId="17" applyNumberFormat="1" applyFont="1" applyFill="1" applyBorder="1" applyAlignment="1" applyProtection="1">
      <alignment horizontal="center" vertical="center"/>
      <protection hidden="1"/>
    </xf>
    <xf numFmtId="175" fontId="13" fillId="0" borderId="6" xfId="17" applyNumberFormat="1" applyFont="1" applyFill="1" applyBorder="1" applyAlignment="1" applyProtection="1">
      <alignment horizontal="right" vertical="center"/>
      <protection hidden="1"/>
    </xf>
    <xf numFmtId="0" fontId="13" fillId="0" borderId="2" xfId="17" applyNumberFormat="1" applyFont="1" applyFill="1" applyBorder="1" applyAlignment="1" applyProtection="1">
      <alignment horizontal="left" vertical="top" wrapText="1"/>
      <protection hidden="1"/>
    </xf>
    <xf numFmtId="174" fontId="13" fillId="0" borderId="2" xfId="17" applyNumberFormat="1" applyFont="1" applyFill="1" applyBorder="1" applyAlignment="1" applyProtection="1">
      <alignment horizontal="center" vertical="center"/>
      <protection hidden="1"/>
    </xf>
    <xf numFmtId="175" fontId="13" fillId="0" borderId="7" xfId="17" applyNumberFormat="1" applyFont="1" applyFill="1" applyBorder="1" applyAlignment="1" applyProtection="1">
      <alignment horizontal="right" vertical="center"/>
      <protection hidden="1"/>
    </xf>
    <xf numFmtId="0" fontId="15" fillId="0" borderId="2" xfId="17" applyNumberFormat="1" applyFont="1" applyFill="1" applyBorder="1" applyAlignment="1" applyProtection="1">
      <alignment horizontal="center"/>
      <protection hidden="1"/>
    </xf>
    <xf numFmtId="0" fontId="15" fillId="0" borderId="10" xfId="17" applyNumberFormat="1" applyFont="1" applyFill="1" applyBorder="1" applyAlignment="1" applyProtection="1">
      <alignment/>
      <protection hidden="1"/>
    </xf>
    <xf numFmtId="0" fontId="15" fillId="0" borderId="5" xfId="17" applyNumberFormat="1" applyFont="1" applyFill="1" applyBorder="1" applyAlignment="1" applyProtection="1">
      <alignment/>
      <protection hidden="1"/>
    </xf>
    <xf numFmtId="175" fontId="8" fillId="0" borderId="2" xfId="17" applyNumberFormat="1" applyFont="1" applyFill="1" applyBorder="1" applyAlignment="1" applyProtection="1">
      <alignment horizontal="center"/>
      <protection hidden="1"/>
    </xf>
    <xf numFmtId="175" fontId="13" fillId="0" borderId="11" xfId="17" applyNumberFormat="1" applyFont="1" applyFill="1" applyBorder="1" applyAlignment="1" applyProtection="1">
      <alignment/>
      <protection hidden="1"/>
    </xf>
    <xf numFmtId="0" fontId="13" fillId="0" borderId="0" xfId="17" applyFont="1" applyFill="1" applyProtection="1">
      <alignment/>
      <protection hidden="1"/>
    </xf>
    <xf numFmtId="0" fontId="13" fillId="0" borderId="2" xfId="17" applyFont="1" applyFill="1" applyBorder="1" applyAlignment="1">
      <alignment horizontal="left"/>
      <protection/>
    </xf>
    <xf numFmtId="43" fontId="8" fillId="0" borderId="2" xfId="17" applyNumberFormat="1" applyFont="1" applyFill="1" applyBorder="1" applyAlignment="1">
      <alignment horizontal="center"/>
      <protection/>
    </xf>
    <xf numFmtId="0" fontId="13" fillId="0" borderId="2" xfId="17" applyFont="1" applyFill="1" applyBorder="1" applyAlignment="1">
      <alignment horizontal="center"/>
      <protection/>
    </xf>
    <xf numFmtId="0" fontId="13" fillId="0" borderId="0" xfId="17" applyFont="1" applyFill="1">
      <alignment/>
      <protection/>
    </xf>
    <xf numFmtId="0" fontId="13" fillId="0" borderId="2" xfId="17" applyFont="1" applyFill="1" applyBorder="1" applyAlignment="1">
      <alignment horizontal="left" wrapText="1"/>
      <protection/>
    </xf>
    <xf numFmtId="178" fontId="8" fillId="0" borderId="2" xfId="17" applyNumberFormat="1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left"/>
      <protection/>
    </xf>
    <xf numFmtId="2" fontId="13" fillId="0" borderId="2" xfId="17" applyNumberFormat="1" applyFont="1" applyFill="1" applyBorder="1" applyAlignment="1">
      <alignment horizontal="center"/>
      <protection/>
    </xf>
    <xf numFmtId="0" fontId="13" fillId="0" borderId="3" xfId="17" applyFont="1" applyFill="1" applyBorder="1" applyAlignment="1">
      <alignment horizontal="center"/>
      <protection/>
    </xf>
    <xf numFmtId="1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176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174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2" fontId="13" fillId="0" borderId="12" xfId="17" applyNumberFormat="1" applyFont="1" applyFill="1" applyBorder="1" applyAlignment="1">
      <alignment horizontal="center"/>
      <protection/>
    </xf>
    <xf numFmtId="175" fontId="13" fillId="0" borderId="2" xfId="17" applyNumberFormat="1" applyFont="1" applyFill="1" applyBorder="1" applyAlignment="1">
      <alignment horizontal="center"/>
      <protection/>
    </xf>
    <xf numFmtId="176" fontId="13" fillId="0" borderId="9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9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2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2" xfId="17" applyFont="1" applyBorder="1" applyAlignment="1">
      <alignment horizontal="center"/>
      <protection/>
    </xf>
    <xf numFmtId="2" fontId="13" fillId="0" borderId="2" xfId="17" applyNumberFormat="1" applyFont="1" applyFill="1" applyBorder="1">
      <alignment/>
      <protection/>
    </xf>
    <xf numFmtId="178" fontId="8" fillId="0" borderId="2" xfId="17" applyNumberFormat="1" applyFont="1" applyFill="1" applyBorder="1" applyAlignment="1">
      <alignment horizontal="left"/>
      <protection/>
    </xf>
    <xf numFmtId="178" fontId="13" fillId="0" borderId="2" xfId="17" applyNumberFormat="1" applyFont="1" applyFill="1" applyBorder="1" applyAlignment="1">
      <alignment horizontal="center"/>
      <protection/>
    </xf>
    <xf numFmtId="0" fontId="8" fillId="0" borderId="2" xfId="17" applyFont="1" applyBorder="1" applyAlignment="1">
      <alignment horizontal="left"/>
      <protection/>
    </xf>
    <xf numFmtId="2" fontId="13" fillId="0" borderId="2" xfId="17" applyNumberFormat="1" applyFont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8" fillId="0" borderId="3" xfId="17" applyFont="1" applyFill="1" applyBorder="1" applyAlignment="1">
      <alignment wrapText="1"/>
      <protection/>
    </xf>
    <xf numFmtId="0" fontId="8" fillId="0" borderId="2" xfId="0" applyFont="1" applyFill="1" applyBorder="1" applyAlignment="1">
      <alignment horizontal="center" wrapText="1"/>
    </xf>
    <xf numFmtId="0" fontId="8" fillId="0" borderId="2" xfId="17" applyFont="1" applyFill="1" applyBorder="1" applyAlignment="1">
      <alignment wrapText="1"/>
      <protection/>
    </xf>
    <xf numFmtId="0" fontId="8" fillId="0" borderId="2" xfId="17" applyFont="1" applyFill="1" applyBorder="1" applyAlignment="1">
      <alignment horizontal="center" wrapText="1"/>
      <protection/>
    </xf>
    <xf numFmtId="178" fontId="8" fillId="0" borderId="2" xfId="17" applyNumberFormat="1" applyFont="1" applyFill="1" applyBorder="1" applyAlignment="1" applyProtection="1">
      <alignment wrapText="1"/>
      <protection hidden="1"/>
    </xf>
    <xf numFmtId="178" fontId="8" fillId="0" borderId="2" xfId="0" applyNumberFormat="1" applyFont="1" applyFill="1" applyBorder="1" applyAlignment="1">
      <alignment horizontal="center" wrapText="1"/>
    </xf>
    <xf numFmtId="178" fontId="8" fillId="0" borderId="3" xfId="17" applyNumberFormat="1" applyFont="1" applyFill="1" applyBorder="1" applyAlignment="1">
      <alignment wrapText="1"/>
      <protection/>
    </xf>
    <xf numFmtId="178" fontId="8" fillId="0" borderId="2" xfId="17" applyNumberFormat="1" applyFont="1" applyFill="1" applyBorder="1" applyAlignment="1">
      <alignment wrapText="1"/>
      <protection/>
    </xf>
    <xf numFmtId="0" fontId="14" fillId="0" borderId="13" xfId="17" applyFont="1" applyBorder="1">
      <alignment/>
      <protection/>
    </xf>
    <xf numFmtId="0" fontId="15" fillId="0" borderId="0" xfId="17" applyNumberFormat="1" applyFont="1" applyFill="1" applyBorder="1" applyAlignment="1" applyProtection="1">
      <alignment/>
      <protection hidden="1"/>
    </xf>
    <xf numFmtId="175" fontId="13" fillId="0" borderId="2" xfId="17" applyNumberFormat="1" applyFont="1" applyFill="1" applyBorder="1" applyAlignment="1" applyProtection="1">
      <alignment horizontal="right" vertical="center"/>
      <protection hidden="1"/>
    </xf>
    <xf numFmtId="2" fontId="8" fillId="0" borderId="14" xfId="17" applyNumberFormat="1" applyFont="1" applyFill="1" applyBorder="1">
      <alignment/>
      <protection/>
    </xf>
    <xf numFmtId="0" fontId="13" fillId="0" borderId="2" xfId="17" applyFont="1" applyBorder="1">
      <alignment/>
      <protection/>
    </xf>
    <xf numFmtId="0" fontId="8" fillId="0" borderId="2" xfId="17" applyNumberFormat="1" applyFont="1" applyFill="1" applyBorder="1" applyAlignment="1" applyProtection="1">
      <alignment wrapText="1"/>
      <protection hidden="1"/>
    </xf>
    <xf numFmtId="43" fontId="8" fillId="0" borderId="2" xfId="17" applyNumberFormat="1" applyFont="1" applyFill="1" applyBorder="1" applyAlignment="1" applyProtection="1">
      <alignment horizontal="center"/>
      <protection hidden="1"/>
    </xf>
    <xf numFmtId="177" fontId="8" fillId="0" borderId="2" xfId="17" applyNumberFormat="1" applyFont="1" applyFill="1" applyBorder="1" applyAlignment="1" applyProtection="1">
      <alignment horizontal="center"/>
      <protection hidden="1"/>
    </xf>
    <xf numFmtId="4" fontId="8" fillId="0" borderId="2" xfId="17" applyNumberFormat="1" applyFont="1" applyFill="1" applyBorder="1" applyAlignment="1">
      <alignment horizontal="center" vertical="center"/>
      <protection/>
    </xf>
    <xf numFmtId="175" fontId="8" fillId="0" borderId="2" xfId="17" applyNumberFormat="1" applyFont="1" applyFill="1" applyBorder="1" applyAlignment="1" applyProtection="1">
      <alignment horizontal="center" vertical="center"/>
      <protection hidden="1"/>
    </xf>
    <xf numFmtId="0" fontId="8" fillId="0" borderId="3" xfId="17" applyFont="1" applyFill="1" applyBorder="1" applyAlignment="1">
      <alignment horizontal="center" wrapText="1"/>
      <protection/>
    </xf>
    <xf numFmtId="0" fontId="8" fillId="0" borderId="14" xfId="17" applyFont="1" applyFill="1" applyBorder="1" applyAlignment="1">
      <alignment horizontal="center" wrapText="1"/>
      <protection/>
    </xf>
    <xf numFmtId="4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173" fontId="13" fillId="0" borderId="15" xfId="17" applyNumberFormat="1" applyFont="1" applyFill="1" applyBorder="1" applyAlignment="1" applyProtection="1">
      <alignment horizontal="left" vertical="center" wrapText="1"/>
      <protection hidden="1"/>
    </xf>
    <xf numFmtId="173" fontId="13" fillId="0" borderId="16" xfId="17" applyNumberFormat="1" applyFont="1" applyFill="1" applyBorder="1" applyAlignment="1" applyProtection="1">
      <alignment horizontal="left" vertical="center" wrapText="1"/>
      <protection hidden="1"/>
    </xf>
    <xf numFmtId="173" fontId="13" fillId="0" borderId="17" xfId="17" applyNumberFormat="1" applyFont="1" applyFill="1" applyBorder="1" applyAlignment="1" applyProtection="1">
      <alignment horizontal="left" vertical="center" wrapText="1"/>
      <protection hidden="1"/>
    </xf>
    <xf numFmtId="176" fontId="13" fillId="0" borderId="18" xfId="17" applyNumberFormat="1" applyFont="1" applyFill="1" applyBorder="1" applyAlignment="1" applyProtection="1">
      <alignment horizontal="center" vertical="center" wrapText="1"/>
      <protection hidden="1"/>
    </xf>
    <xf numFmtId="174" fontId="13" fillId="0" borderId="18" xfId="17" applyNumberFormat="1" applyFont="1" applyFill="1" applyBorder="1" applyAlignment="1" applyProtection="1">
      <alignment horizontal="center" vertical="center" wrapText="1"/>
      <protection hidden="1"/>
    </xf>
    <xf numFmtId="174" fontId="13" fillId="0" borderId="19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18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20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21" xfId="17" applyNumberFormat="1" applyFont="1" applyFill="1" applyBorder="1" applyAlignment="1" applyProtection="1">
      <alignment horizontal="center" vertical="center" wrapText="1"/>
      <protection hidden="1"/>
    </xf>
    <xf numFmtId="175" fontId="13" fillId="0" borderId="19" xfId="17" applyNumberFormat="1" applyFont="1" applyFill="1" applyBorder="1" applyAlignment="1" applyProtection="1">
      <alignment horizontal="center" vertical="center" wrapText="1"/>
      <protection hidden="1"/>
    </xf>
    <xf numFmtId="1" fontId="13" fillId="0" borderId="9" xfId="17" applyNumberFormat="1" applyFont="1" applyFill="1" applyBorder="1" applyAlignment="1" applyProtection="1">
      <alignment horizontal="center" vertical="center" wrapText="1"/>
      <protection hidden="1"/>
    </xf>
    <xf numFmtId="178" fontId="13" fillId="0" borderId="2" xfId="17" applyNumberFormat="1" applyFont="1" applyFill="1" applyBorder="1" applyAlignment="1" applyProtection="1">
      <alignment horizontal="left" vertical="center" wrapText="1"/>
      <protection hidden="1"/>
    </xf>
    <xf numFmtId="175" fontId="13" fillId="0" borderId="2" xfId="17" applyNumberFormat="1" applyFont="1" applyFill="1" applyBorder="1" applyAlignment="1">
      <alignment horizontal="center" vertical="center"/>
      <protection/>
    </xf>
    <xf numFmtId="44" fontId="13" fillId="0" borderId="0" xfId="17" applyNumberFormat="1" applyFont="1">
      <alignment/>
      <protection/>
    </xf>
    <xf numFmtId="0" fontId="16" fillId="0" borderId="0" xfId="17" applyFont="1" applyBorder="1">
      <alignment/>
      <protection/>
    </xf>
    <xf numFmtId="43" fontId="13" fillId="0" borderId="8" xfId="17" applyNumberFormat="1" applyFont="1" applyFill="1" applyBorder="1" applyAlignment="1" applyProtection="1">
      <alignment vertical="center" wrapText="1"/>
      <protection hidden="1"/>
    </xf>
    <xf numFmtId="2" fontId="8" fillId="0" borderId="0" xfId="17" applyNumberFormat="1" applyFont="1" applyFill="1" applyBorder="1">
      <alignment/>
      <protection/>
    </xf>
    <xf numFmtId="2" fontId="2" fillId="0" borderId="0" xfId="17" applyNumberFormat="1" applyFont="1" applyFill="1" applyBorder="1">
      <alignment/>
      <protection/>
    </xf>
    <xf numFmtId="175" fontId="13" fillId="0" borderId="2" xfId="17" applyNumberFormat="1" applyFont="1" applyBorder="1" applyAlignment="1">
      <alignment horizontal="center" vertical="center" wrapText="1"/>
      <protection/>
    </xf>
    <xf numFmtId="178" fontId="13" fillId="0" borderId="2" xfId="17" applyNumberFormat="1" applyFont="1" applyBorder="1" applyAlignment="1">
      <alignment horizontal="center" vertical="center"/>
      <protection/>
    </xf>
    <xf numFmtId="175" fontId="8" fillId="0" borderId="2" xfId="17" applyNumberFormat="1" applyFont="1" applyFill="1" applyBorder="1" applyAlignment="1">
      <alignment horizontal="center" vertical="center"/>
      <protection/>
    </xf>
    <xf numFmtId="178" fontId="8" fillId="0" borderId="2" xfId="17" applyNumberFormat="1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2" fontId="8" fillId="0" borderId="2" xfId="17" applyNumberFormat="1" applyFont="1" applyFill="1" applyBorder="1" applyAlignment="1">
      <alignment horizontal="center" vertical="center"/>
      <protection/>
    </xf>
    <xf numFmtId="178" fontId="13" fillId="0" borderId="2" xfId="17" applyNumberFormat="1" applyFont="1" applyFill="1" applyBorder="1" applyAlignment="1">
      <alignment horizontal="center" vertical="center"/>
      <protection/>
    </xf>
    <xf numFmtId="0" fontId="13" fillId="0" borderId="2" xfId="0" applyFont="1" applyBorder="1" applyAlignment="1">
      <alignment vertical="center" wrapText="1"/>
    </xf>
    <xf numFmtId="0" fontId="8" fillId="0" borderId="3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6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22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23" xfId="17" applyNumberFormat="1" applyFont="1" applyFill="1" applyBorder="1" applyAlignment="1" applyProtection="1">
      <alignment horizontal="left" vertical="center" wrapText="1"/>
      <protection hidden="1"/>
    </xf>
    <xf numFmtId="0" fontId="13" fillId="0" borderId="24" xfId="17" applyNumberFormat="1" applyFont="1" applyFill="1" applyBorder="1" applyAlignment="1" applyProtection="1">
      <alignment horizontal="left" vertical="center" wrapText="1"/>
      <protection hidden="1"/>
    </xf>
    <xf numFmtId="172" fontId="9" fillId="0" borderId="4" xfId="17" applyNumberFormat="1" applyFont="1" applyFill="1" applyBorder="1" applyAlignment="1" applyProtection="1">
      <alignment horizontal="left" vertical="top" wrapText="1"/>
      <protection hidden="1"/>
    </xf>
    <xf numFmtId="175" fontId="5" fillId="0" borderId="4" xfId="17" applyNumberFormat="1" applyFont="1" applyFill="1" applyBorder="1" applyAlignment="1" applyProtection="1">
      <alignment horizontal="left" vertical="top" wrapText="1"/>
      <protection hidden="1"/>
    </xf>
    <xf numFmtId="0" fontId="13" fillId="0" borderId="25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7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17" applyFont="1" applyBorder="1">
      <alignment/>
      <protection/>
    </xf>
    <xf numFmtId="0" fontId="19" fillId="0" borderId="0" xfId="17" applyFont="1" applyBorder="1" applyAlignment="1">
      <alignment horizontal="right"/>
      <protection/>
    </xf>
    <xf numFmtId="0" fontId="8" fillId="0" borderId="3" xfId="17" applyFont="1" applyFill="1" applyBorder="1" applyAlignment="1">
      <alignment horizontal="center" wrapText="1"/>
      <protection/>
    </xf>
    <xf numFmtId="0" fontId="8" fillId="0" borderId="14" xfId="17" applyFont="1" applyFill="1" applyBorder="1" applyAlignment="1">
      <alignment horizontal="center" wrapText="1"/>
      <protection/>
    </xf>
    <xf numFmtId="0" fontId="13" fillId="0" borderId="2" xfId="17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3" fontId="13" fillId="0" borderId="2" xfId="17" applyNumberFormat="1" applyFont="1" applyFill="1" applyBorder="1" applyAlignment="1">
      <alignment horizontal="center" vertical="center"/>
      <protection/>
    </xf>
    <xf numFmtId="178" fontId="13" fillId="0" borderId="3" xfId="17" applyNumberFormat="1" applyFont="1" applyBorder="1" applyAlignment="1">
      <alignment horizontal="center" vertical="center"/>
      <protection/>
    </xf>
    <xf numFmtId="178" fontId="13" fillId="0" borderId="14" xfId="17" applyNumberFormat="1" applyFont="1" applyBorder="1" applyAlignment="1">
      <alignment horizontal="center" vertical="center"/>
      <protection/>
    </xf>
    <xf numFmtId="178" fontId="13" fillId="0" borderId="3" xfId="17" applyNumberFormat="1" applyFont="1" applyFill="1" applyBorder="1" applyAlignment="1">
      <alignment horizontal="center"/>
      <protection/>
    </xf>
    <xf numFmtId="178" fontId="13" fillId="0" borderId="14" xfId="17" applyNumberFormat="1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78" fontId="8" fillId="0" borderId="3" xfId="0" applyNumberFormat="1" applyFont="1" applyFill="1" applyBorder="1" applyAlignment="1">
      <alignment horizontal="center" wrapText="1"/>
    </xf>
    <xf numFmtId="178" fontId="8" fillId="0" borderId="14" xfId="0" applyNumberFormat="1" applyFont="1" applyFill="1" applyBorder="1" applyAlignment="1">
      <alignment horizontal="center" wrapText="1"/>
    </xf>
    <xf numFmtId="178" fontId="8" fillId="0" borderId="3" xfId="17" applyNumberFormat="1" applyFont="1" applyBorder="1" applyAlignment="1">
      <alignment horizontal="left" wrapText="1"/>
      <protection/>
    </xf>
    <xf numFmtId="178" fontId="8" fillId="0" borderId="6" xfId="17" applyNumberFormat="1" applyFont="1" applyBorder="1" applyAlignment="1">
      <alignment horizontal="left" wrapText="1"/>
      <protection/>
    </xf>
    <xf numFmtId="178" fontId="8" fillId="0" borderId="14" xfId="17" applyNumberFormat="1" applyFont="1" applyBorder="1" applyAlignment="1">
      <alignment horizontal="left" wrapText="1"/>
      <protection/>
    </xf>
    <xf numFmtId="0" fontId="8" fillId="0" borderId="3" xfId="17" applyFont="1" applyFill="1" applyBorder="1" applyAlignment="1">
      <alignment horizontal="center"/>
      <protection/>
    </xf>
    <xf numFmtId="0" fontId="8" fillId="0" borderId="14" xfId="17" applyFont="1" applyFill="1" applyBorder="1" applyAlignment="1">
      <alignment horizontal="center"/>
      <protection/>
    </xf>
    <xf numFmtId="0" fontId="8" fillId="0" borderId="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3" fillId="0" borderId="3" xfId="17" applyFont="1" applyFill="1" applyBorder="1" applyAlignment="1">
      <alignment horizontal="center"/>
      <protection/>
    </xf>
    <xf numFmtId="0" fontId="13" fillId="0" borderId="14" xfId="17" applyFont="1" applyFill="1" applyBorder="1" applyAlignment="1">
      <alignment horizontal="center"/>
      <protection/>
    </xf>
    <xf numFmtId="0" fontId="8" fillId="0" borderId="2" xfId="0" applyFont="1" applyFill="1" applyBorder="1" applyAlignment="1">
      <alignment horizontal="center" wrapText="1"/>
    </xf>
    <xf numFmtId="0" fontId="13" fillId="0" borderId="2" xfId="17" applyFont="1" applyFill="1" applyBorder="1" applyAlignment="1">
      <alignment horizontal="left"/>
      <protection/>
    </xf>
    <xf numFmtId="0" fontId="8" fillId="0" borderId="2" xfId="17" applyFont="1" applyFill="1" applyBorder="1" applyAlignment="1">
      <alignment horizontal="center" wrapText="1"/>
      <protection/>
    </xf>
    <xf numFmtId="0" fontId="15" fillId="0" borderId="2" xfId="17" applyNumberFormat="1" applyFont="1" applyFill="1" applyBorder="1" applyAlignment="1" applyProtection="1">
      <alignment horizontal="center"/>
      <protection hidden="1"/>
    </xf>
    <xf numFmtId="49" fontId="13" fillId="0" borderId="2" xfId="17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2" fontId="9" fillId="0" borderId="27" xfId="17" applyNumberFormat="1" applyFont="1" applyFill="1" applyBorder="1" applyAlignment="1" applyProtection="1">
      <alignment horizontal="left" vertical="top" wrapText="1"/>
      <protection hidden="1"/>
    </xf>
    <xf numFmtId="175" fontId="5" fillId="0" borderId="27" xfId="17" applyNumberFormat="1" applyFont="1" applyFill="1" applyBorder="1" applyAlignment="1" applyProtection="1">
      <alignment horizontal="left" vertical="top" wrapText="1"/>
      <protection hidden="1"/>
    </xf>
    <xf numFmtId="0" fontId="13" fillId="0" borderId="0" xfId="17" applyFont="1" applyAlignment="1">
      <alignment horizontal="center" wrapText="1"/>
      <protection/>
    </xf>
    <xf numFmtId="0" fontId="13" fillId="0" borderId="0" xfId="0" applyFont="1" applyAlignment="1">
      <alignment horizontal="right" wrapText="1"/>
    </xf>
    <xf numFmtId="0" fontId="13" fillId="0" borderId="0" xfId="17" applyFont="1" applyAlignment="1">
      <alignment horizontal="right" wrapText="1"/>
      <protection/>
    </xf>
    <xf numFmtId="0" fontId="13" fillId="0" borderId="0" xfId="0" applyFont="1" applyAlignment="1">
      <alignment wrapText="1"/>
    </xf>
    <xf numFmtId="0" fontId="13" fillId="0" borderId="0" xfId="17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13" fillId="0" borderId="0" xfId="17" applyFont="1" applyBorder="1" applyAlignment="1" applyProtection="1">
      <alignment horizontal="right" wrapText="1"/>
      <protection hidden="1"/>
    </xf>
    <xf numFmtId="0" fontId="13" fillId="0" borderId="0" xfId="17" applyFont="1" applyBorder="1" applyAlignment="1">
      <alignment horizontal="right" wrapText="1"/>
      <protection/>
    </xf>
    <xf numFmtId="0" fontId="12" fillId="0" borderId="0" xfId="17" applyNumberFormat="1" applyFont="1" applyFill="1" applyAlignment="1" applyProtection="1">
      <alignment horizontal="center" vertical="center"/>
      <protection hidden="1"/>
    </xf>
    <xf numFmtId="0" fontId="1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7" applyFont="1" applyFill="1" applyBorder="1" applyAlignment="1">
      <alignment horizontal="left"/>
      <protection/>
    </xf>
    <xf numFmtId="0" fontId="14" fillId="0" borderId="0" xfId="17" applyFont="1" applyBorder="1" applyAlignment="1">
      <alignment wrapText="1"/>
      <protection/>
    </xf>
    <xf numFmtId="0" fontId="18" fillId="0" borderId="0" xfId="17" applyFont="1" applyBorder="1" applyAlignment="1">
      <alignment horizontal="right"/>
      <protection/>
    </xf>
    <xf numFmtId="0" fontId="14" fillId="0" borderId="0" xfId="17" applyFont="1" applyBorder="1" applyAlignment="1">
      <alignment horizontal="right"/>
      <protection/>
    </xf>
    <xf numFmtId="0" fontId="13" fillId="0" borderId="3" xfId="17" applyFont="1" applyBorder="1" applyAlignment="1">
      <alignment horizontal="center"/>
      <protection/>
    </xf>
    <xf numFmtId="0" fontId="13" fillId="0" borderId="14" xfId="17" applyFont="1" applyBorder="1" applyAlignment="1">
      <alignment horizontal="center"/>
      <protection/>
    </xf>
    <xf numFmtId="178" fontId="8" fillId="0" borderId="3" xfId="17" applyNumberFormat="1" applyFont="1" applyFill="1" applyBorder="1" applyAlignment="1">
      <alignment horizontal="center" wrapText="1"/>
      <protection/>
    </xf>
    <xf numFmtId="178" fontId="8" fillId="0" borderId="14" xfId="17" applyNumberFormat="1" applyFont="1" applyFill="1" applyBorder="1" applyAlignment="1">
      <alignment horizontal="center" wrapText="1"/>
      <protection/>
    </xf>
    <xf numFmtId="178" fontId="8" fillId="0" borderId="2" xfId="17" applyNumberFormat="1" applyFont="1" applyFill="1" applyBorder="1" applyAlignment="1">
      <alignment horizontal="center"/>
      <protection/>
    </xf>
    <xf numFmtId="178" fontId="13" fillId="0" borderId="3" xfId="17" applyNumberFormat="1" applyFont="1" applyBorder="1" applyAlignment="1">
      <alignment horizontal="center" vertical="center" wrapText="1"/>
      <protection/>
    </xf>
    <xf numFmtId="178" fontId="13" fillId="0" borderId="14" xfId="17" applyNumberFormat="1" applyFont="1" applyBorder="1" applyAlignment="1">
      <alignment horizontal="center" vertical="center" wrapText="1"/>
      <protection/>
    </xf>
    <xf numFmtId="0" fontId="8" fillId="0" borderId="25" xfId="17" applyNumberFormat="1" applyFont="1" applyFill="1" applyBorder="1" applyAlignment="1" applyProtection="1">
      <alignment horizontal="left" wrapText="1"/>
      <protection hidden="1"/>
    </xf>
    <xf numFmtId="0" fontId="8" fillId="0" borderId="13" xfId="17" applyNumberFormat="1" applyFont="1" applyFill="1" applyBorder="1" applyAlignment="1" applyProtection="1">
      <alignment horizontal="left" wrapText="1"/>
      <protection hidden="1"/>
    </xf>
    <xf numFmtId="0" fontId="8" fillId="0" borderId="26" xfId="17" applyNumberFormat="1" applyFont="1" applyFill="1" applyBorder="1" applyAlignment="1" applyProtection="1">
      <alignment horizontal="left" wrapText="1"/>
      <protection hidden="1"/>
    </xf>
    <xf numFmtId="0" fontId="8" fillId="0" borderId="3" xfId="17" applyNumberFormat="1" applyFont="1" applyFill="1" applyBorder="1" applyAlignment="1" applyProtection="1">
      <alignment horizontal="left" wrapText="1"/>
      <protection hidden="1"/>
    </xf>
    <xf numFmtId="0" fontId="8" fillId="0" borderId="6" xfId="17" applyNumberFormat="1" applyFont="1" applyFill="1" applyBorder="1" applyAlignment="1" applyProtection="1">
      <alignment horizontal="left" wrapText="1"/>
      <protection hidden="1"/>
    </xf>
    <xf numFmtId="0" fontId="8" fillId="0" borderId="14" xfId="17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0"/>
  <sheetViews>
    <sheetView showGridLines="0" tabSelected="1" view="pageBreakPreview" zoomScale="75" zoomScaleNormal="75" zoomScaleSheetLayoutView="75" workbookViewId="0" topLeftCell="A1">
      <pane xSplit="19" ySplit="15" topLeftCell="T16" activePane="bottomRight" state="frozen"/>
      <selection pane="topLeft" activeCell="A1" sqref="A1"/>
      <selection pane="topRight" activeCell="T1" sqref="T1"/>
      <selection pane="bottomLeft" activeCell="A16" sqref="A16"/>
      <selection pane="bottomRight" activeCell="X301" sqref="X301"/>
    </sheetView>
  </sheetViews>
  <sheetFormatPr defaultColWidth="9.125" defaultRowHeight="12.75"/>
  <cols>
    <col min="1" max="1" width="0.37109375" style="3" customWidth="1"/>
    <col min="2" max="19" width="0" style="3" hidden="1" customWidth="1"/>
    <col min="20" max="20" width="37.125" style="3" customWidth="1"/>
    <col min="21" max="21" width="16.125" style="3" customWidth="1"/>
    <col min="22" max="22" width="14.00390625" style="3" customWidth="1"/>
    <col min="23" max="23" width="14.625" style="3" customWidth="1"/>
    <col min="24" max="24" width="22.125" style="3" customWidth="1"/>
    <col min="25" max="25" width="18.875" style="3" customWidth="1"/>
    <col min="26" max="26" width="20.00390625" style="3" customWidth="1"/>
    <col min="27" max="27" width="20.375" style="3" customWidth="1"/>
    <col min="28" max="28" width="0" style="3" hidden="1" customWidth="1"/>
    <col min="29" max="29" width="20.625" style="3" customWidth="1"/>
    <col min="30" max="30" width="20.00390625" style="3" customWidth="1"/>
    <col min="31" max="31" width="20.375" style="3" customWidth="1"/>
    <col min="32" max="32" width="0" style="3" hidden="1" customWidth="1"/>
    <col min="33" max="33" width="20.875" style="3" customWidth="1"/>
    <col min="34" max="34" width="21.375" style="3" customWidth="1"/>
    <col min="35" max="35" width="20.00390625" style="3" customWidth="1"/>
    <col min="36" max="36" width="0" style="3" hidden="1" customWidth="1"/>
    <col min="37" max="38" width="20.125" style="3" customWidth="1"/>
    <col min="39" max="39" width="20.25390625" style="3" customWidth="1"/>
    <col min="40" max="56" width="0" style="3" hidden="1" customWidth="1"/>
    <col min="57" max="57" width="1.00390625" style="3" hidden="1" customWidth="1"/>
    <col min="58" max="58" width="21.125" style="3" customWidth="1"/>
    <col min="59" max="255" width="9.125" style="3" customWidth="1"/>
    <col min="256" max="16384" width="9.125" style="3" customWidth="1"/>
  </cols>
  <sheetData>
    <row r="1" spans="1:40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1"/>
      <c r="AJ1" s="41"/>
      <c r="AK1" s="41"/>
      <c r="AL1" s="181" t="s">
        <v>173</v>
      </c>
      <c r="AM1" s="181"/>
      <c r="AN1" s="23"/>
    </row>
    <row r="2" spans="1:40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183" t="s">
        <v>216</v>
      </c>
      <c r="AJ2" s="182"/>
      <c r="AK2" s="182"/>
      <c r="AL2" s="182"/>
      <c r="AM2" s="182"/>
      <c r="AN2" s="23"/>
    </row>
    <row r="3" spans="1:40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82"/>
      <c r="AJ3" s="182"/>
      <c r="AK3" s="182"/>
      <c r="AL3" s="182"/>
      <c r="AM3" s="182"/>
      <c r="AN3" s="23"/>
    </row>
    <row r="4" spans="1:57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  <c r="Y4" s="25"/>
      <c r="Z4" s="24"/>
      <c r="AA4" s="24"/>
      <c r="AB4" s="24"/>
      <c r="AC4" s="24"/>
      <c r="AD4" s="24"/>
      <c r="AE4" s="24"/>
      <c r="AF4" s="24"/>
      <c r="AG4" s="24"/>
      <c r="AH4" s="24"/>
      <c r="AI4" s="182"/>
      <c r="AJ4" s="182"/>
      <c r="AK4" s="182"/>
      <c r="AL4" s="182"/>
      <c r="AM4" s="182"/>
      <c r="AN4" s="24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5"/>
      <c r="W5" s="25"/>
      <c r="X5" s="25"/>
      <c r="Y5" s="25"/>
      <c r="Z5" s="24"/>
      <c r="AA5" s="24"/>
      <c r="AB5" s="24"/>
      <c r="AC5" s="24"/>
      <c r="AD5" s="24"/>
      <c r="AE5" s="24"/>
      <c r="AF5" s="24"/>
      <c r="AG5" s="24"/>
      <c r="AH5" s="24"/>
      <c r="AI5" s="182"/>
      <c r="AJ5" s="182"/>
      <c r="AK5" s="182"/>
      <c r="AL5" s="182"/>
      <c r="AM5" s="182"/>
      <c r="AN5" s="24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5"/>
      <c r="W6" s="25"/>
      <c r="X6" s="25"/>
      <c r="Y6" s="25"/>
      <c r="Z6" s="24"/>
      <c r="AA6" s="24"/>
      <c r="AB6" s="24"/>
      <c r="AC6" s="24"/>
      <c r="AD6" s="24"/>
      <c r="AE6" s="24"/>
      <c r="AF6" s="24"/>
      <c r="AG6" s="24"/>
      <c r="AH6" s="24"/>
      <c r="AI6" s="182" t="s">
        <v>176</v>
      </c>
      <c r="AJ6" s="184"/>
      <c r="AK6" s="184"/>
      <c r="AL6" s="184"/>
      <c r="AM6" s="184"/>
      <c r="AN6" s="24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5"/>
      <c r="W7" s="25"/>
      <c r="X7" s="25"/>
      <c r="Y7" s="25"/>
      <c r="Z7" s="24"/>
      <c r="AA7" s="24"/>
      <c r="AB7" s="24"/>
      <c r="AC7" s="24"/>
      <c r="AD7" s="24"/>
      <c r="AE7" s="24"/>
      <c r="AF7" s="24"/>
      <c r="AG7" s="24"/>
      <c r="AH7" s="24"/>
      <c r="AI7" s="184"/>
      <c r="AJ7" s="184"/>
      <c r="AK7" s="184"/>
      <c r="AL7" s="184"/>
      <c r="AM7" s="184"/>
      <c r="AN7" s="24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5"/>
      <c r="W8" s="25"/>
      <c r="X8" s="25"/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42"/>
      <c r="AJ8" s="42"/>
      <c r="AK8" s="182" t="s">
        <v>175</v>
      </c>
      <c r="AL8" s="182"/>
      <c r="AM8" s="182"/>
      <c r="AN8" s="24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1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5"/>
      <c r="W9" s="25"/>
      <c r="X9" s="25"/>
      <c r="Y9" s="25"/>
      <c r="Z9" s="24"/>
      <c r="AA9" s="24"/>
      <c r="AB9" s="24"/>
      <c r="AC9" s="24"/>
      <c r="AD9" s="24"/>
      <c r="AE9" s="24"/>
      <c r="AF9" s="24"/>
      <c r="AG9" s="24"/>
      <c r="AH9" s="24"/>
      <c r="AI9" s="185" t="s">
        <v>261</v>
      </c>
      <c r="AJ9" s="186"/>
      <c r="AK9" s="186"/>
      <c r="AL9" s="186"/>
      <c r="AM9" s="186"/>
      <c r="AN9" s="2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5"/>
      <c r="W10" s="25"/>
      <c r="X10" s="25"/>
      <c r="Y10" s="25"/>
      <c r="Z10" s="24"/>
      <c r="AA10" s="24"/>
      <c r="AB10" s="24"/>
      <c r="AC10" s="24"/>
      <c r="AD10" s="24"/>
      <c r="AE10" s="24"/>
      <c r="AF10" s="24"/>
      <c r="AG10" s="24"/>
      <c r="AH10" s="24"/>
      <c r="AI10" s="186"/>
      <c r="AJ10" s="186"/>
      <c r="AK10" s="186"/>
      <c r="AL10" s="186"/>
      <c r="AM10" s="186"/>
      <c r="AN10" s="2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5"/>
      <c r="W11" s="25"/>
      <c r="X11" s="25"/>
      <c r="Y11" s="25"/>
      <c r="Z11" s="24"/>
      <c r="AA11" s="24"/>
      <c r="AB11" s="24"/>
      <c r="AC11" s="24"/>
      <c r="AD11" s="24"/>
      <c r="AE11" s="24"/>
      <c r="AF11" s="24"/>
      <c r="AG11" s="24"/>
      <c r="AH11" s="24"/>
      <c r="AI11" s="26"/>
      <c r="AJ11" s="26"/>
      <c r="AK11" s="26"/>
      <c r="AL11" s="26"/>
      <c r="AM11" s="26"/>
      <c r="AN11" s="2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>
      <c r="A12" s="189" t="s">
        <v>217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2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174</v>
      </c>
      <c r="U13" s="28"/>
      <c r="V13" s="28"/>
      <c r="W13" s="28"/>
      <c r="X13" s="28"/>
      <c r="Y13" s="28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87" t="s">
        <v>0</v>
      </c>
      <c r="AL13" s="188"/>
      <c r="AM13" s="187"/>
      <c r="AN13" s="2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 t="s">
        <v>1</v>
      </c>
      <c r="T14" s="190" t="s">
        <v>172</v>
      </c>
      <c r="U14" s="190" t="s">
        <v>259</v>
      </c>
      <c r="V14" s="190"/>
      <c r="W14" s="190" t="s">
        <v>2</v>
      </c>
      <c r="X14" s="190" t="s">
        <v>177</v>
      </c>
      <c r="Y14" s="190" t="s">
        <v>260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69.75" customHeight="1">
      <c r="A15" s="21"/>
      <c r="B15" s="22" t="s">
        <v>3</v>
      </c>
      <c r="C15" s="22"/>
      <c r="D15" s="22"/>
      <c r="E15" s="22"/>
      <c r="F15" s="22"/>
      <c r="G15" s="22"/>
      <c r="H15" s="22"/>
      <c r="I15" s="22"/>
      <c r="J15" s="22" t="s">
        <v>4</v>
      </c>
      <c r="K15" s="22" t="s">
        <v>5</v>
      </c>
      <c r="L15" s="22"/>
      <c r="M15" s="22"/>
      <c r="N15" s="22"/>
      <c r="O15" s="22"/>
      <c r="P15" s="22"/>
      <c r="Q15" s="22"/>
      <c r="R15" s="22"/>
      <c r="S15" s="22"/>
      <c r="T15" s="190"/>
      <c r="U15" s="190"/>
      <c r="V15" s="190"/>
      <c r="W15" s="190"/>
      <c r="X15" s="190"/>
      <c r="Y15" s="47" t="s">
        <v>6</v>
      </c>
      <c r="Z15" s="47" t="s">
        <v>7</v>
      </c>
      <c r="AA15" s="47" t="s">
        <v>8</v>
      </c>
      <c r="AB15" s="47" t="s">
        <v>9</v>
      </c>
      <c r="AC15" s="47" t="s">
        <v>10</v>
      </c>
      <c r="AD15" s="47" t="s">
        <v>11</v>
      </c>
      <c r="AE15" s="47" t="s">
        <v>12</v>
      </c>
      <c r="AF15" s="47" t="s">
        <v>13</v>
      </c>
      <c r="AG15" s="47" t="s">
        <v>14</v>
      </c>
      <c r="AH15" s="47" t="s">
        <v>15</v>
      </c>
      <c r="AI15" s="47" t="s">
        <v>16</v>
      </c>
      <c r="AJ15" s="47" t="s">
        <v>17</v>
      </c>
      <c r="AK15" s="47" t="s">
        <v>18</v>
      </c>
      <c r="AL15" s="47" t="s">
        <v>19</v>
      </c>
      <c r="AM15" s="47" t="s">
        <v>20</v>
      </c>
      <c r="AN15" s="47" t="s">
        <v>21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</row>
    <row r="16" spans="1:57" ht="31.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48" t="s">
        <v>178</v>
      </c>
      <c r="U16" s="144" t="s">
        <v>215</v>
      </c>
      <c r="V16" s="145"/>
      <c r="W16" s="49" t="s">
        <v>215</v>
      </c>
      <c r="X16" s="125">
        <f>X17+X18</f>
        <v>11048212.56</v>
      </c>
      <c r="Y16" s="49" t="s">
        <v>215</v>
      </c>
      <c r="Z16" s="49" t="s">
        <v>215</v>
      </c>
      <c r="AA16" s="49" t="s">
        <v>215</v>
      </c>
      <c r="AB16" s="49" t="s">
        <v>215</v>
      </c>
      <c r="AC16" s="49" t="s">
        <v>215</v>
      </c>
      <c r="AD16" s="49" t="s">
        <v>215</v>
      </c>
      <c r="AE16" s="49" t="s">
        <v>215</v>
      </c>
      <c r="AF16" s="49" t="s">
        <v>215</v>
      </c>
      <c r="AG16" s="49" t="s">
        <v>215</v>
      </c>
      <c r="AH16" s="49" t="s">
        <v>215</v>
      </c>
      <c r="AI16" s="49" t="s">
        <v>215</v>
      </c>
      <c r="AJ16" s="49" t="s">
        <v>215</v>
      </c>
      <c r="AK16" s="49" t="s">
        <v>215</v>
      </c>
      <c r="AL16" s="49" t="s">
        <v>215</v>
      </c>
      <c r="AM16" s="49" t="s">
        <v>215</v>
      </c>
      <c r="AN16" s="50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</row>
    <row r="17" spans="1:57" ht="31.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51" t="s">
        <v>179</v>
      </c>
      <c r="U17" s="146" t="s">
        <v>215</v>
      </c>
      <c r="V17" s="147"/>
      <c r="W17" s="47" t="s">
        <v>215</v>
      </c>
      <c r="X17" s="109">
        <v>11048212.56</v>
      </c>
      <c r="Y17" s="47" t="s">
        <v>215</v>
      </c>
      <c r="Z17" s="52" t="s">
        <v>215</v>
      </c>
      <c r="AA17" s="52" t="s">
        <v>215</v>
      </c>
      <c r="AB17" s="52" t="s">
        <v>215</v>
      </c>
      <c r="AC17" s="52" t="s">
        <v>215</v>
      </c>
      <c r="AD17" s="52" t="s">
        <v>215</v>
      </c>
      <c r="AE17" s="52" t="s">
        <v>215</v>
      </c>
      <c r="AF17" s="52" t="s">
        <v>215</v>
      </c>
      <c r="AG17" s="52" t="s">
        <v>215</v>
      </c>
      <c r="AH17" s="52" t="s">
        <v>215</v>
      </c>
      <c r="AI17" s="52" t="s">
        <v>215</v>
      </c>
      <c r="AJ17" s="52" t="s">
        <v>215</v>
      </c>
      <c r="AK17" s="52" t="s">
        <v>215</v>
      </c>
      <c r="AL17" s="52" t="s">
        <v>215</v>
      </c>
      <c r="AM17" s="52" t="s">
        <v>215</v>
      </c>
      <c r="AN17" s="50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4"/>
    </row>
    <row r="18" spans="1:57" ht="15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1" t="s">
        <v>180</v>
      </c>
      <c r="U18" s="146" t="s">
        <v>215</v>
      </c>
      <c r="V18" s="147"/>
      <c r="W18" s="47" t="s">
        <v>215</v>
      </c>
      <c r="X18" s="109">
        <v>0</v>
      </c>
      <c r="Y18" s="47" t="s">
        <v>215</v>
      </c>
      <c r="Z18" s="52" t="s">
        <v>215</v>
      </c>
      <c r="AA18" s="52" t="s">
        <v>215</v>
      </c>
      <c r="AB18" s="52" t="s">
        <v>215</v>
      </c>
      <c r="AC18" s="52" t="s">
        <v>215</v>
      </c>
      <c r="AD18" s="52" t="s">
        <v>215</v>
      </c>
      <c r="AE18" s="52" t="s">
        <v>215</v>
      </c>
      <c r="AF18" s="52" t="s">
        <v>215</v>
      </c>
      <c r="AG18" s="52" t="s">
        <v>215</v>
      </c>
      <c r="AH18" s="52" t="s">
        <v>215</v>
      </c>
      <c r="AI18" s="52" t="s">
        <v>215</v>
      </c>
      <c r="AJ18" s="52" t="s">
        <v>215</v>
      </c>
      <c r="AK18" s="52" t="s">
        <v>215</v>
      </c>
      <c r="AL18" s="52" t="s">
        <v>215</v>
      </c>
      <c r="AM18" s="52" t="s">
        <v>215</v>
      </c>
      <c r="AN18" s="50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4"/>
    </row>
    <row r="19" spans="1:57" ht="15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48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50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</row>
    <row r="20" spans="1:57" ht="31.5" customHeight="1">
      <c r="A20" s="21" t="s">
        <v>181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36" t="s">
        <v>182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50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</row>
    <row r="21" spans="1:57" ht="31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39" t="s">
        <v>183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1"/>
      <c r="AN21" s="5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4"/>
    </row>
    <row r="22" spans="1:58" ht="36">
      <c r="A22" s="29"/>
      <c r="B22" s="142" t="s">
        <v>25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31" t="s">
        <v>23</v>
      </c>
      <c r="T22" s="55" t="s">
        <v>22</v>
      </c>
      <c r="U22" s="153" t="s">
        <v>24</v>
      </c>
      <c r="V22" s="153"/>
      <c r="W22" s="56">
        <v>0</v>
      </c>
      <c r="X22" s="99">
        <v>399000</v>
      </c>
      <c r="Y22" s="99">
        <v>85000</v>
      </c>
      <c r="Z22" s="99">
        <v>5000</v>
      </c>
      <c r="AA22" s="99">
        <v>3000</v>
      </c>
      <c r="AB22" s="99">
        <v>93000</v>
      </c>
      <c r="AC22" s="99">
        <v>84000</v>
      </c>
      <c r="AD22" s="99">
        <v>5000</v>
      </c>
      <c r="AE22" s="99">
        <v>3000</v>
      </c>
      <c r="AF22" s="99">
        <v>92000</v>
      </c>
      <c r="AG22" s="99">
        <v>84000</v>
      </c>
      <c r="AH22" s="99">
        <v>5000</v>
      </c>
      <c r="AI22" s="99">
        <v>3000</v>
      </c>
      <c r="AJ22" s="99">
        <v>92000</v>
      </c>
      <c r="AK22" s="99">
        <v>84000</v>
      </c>
      <c r="AL22" s="99">
        <v>35000</v>
      </c>
      <c r="AM22" s="99">
        <v>3000</v>
      </c>
      <c r="AN22" s="54">
        <v>92000</v>
      </c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6"/>
      <c r="BF22" s="123"/>
    </row>
    <row r="23" spans="1:58" ht="36">
      <c r="A23" s="29"/>
      <c r="B23" s="142" t="s">
        <v>25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31" t="s">
        <v>26</v>
      </c>
      <c r="T23" s="55" t="s">
        <v>22</v>
      </c>
      <c r="U23" s="153" t="s">
        <v>27</v>
      </c>
      <c r="V23" s="153"/>
      <c r="W23" s="56">
        <v>0</v>
      </c>
      <c r="X23" s="99">
        <v>217000</v>
      </c>
      <c r="Y23" s="99">
        <v>25000</v>
      </c>
      <c r="Z23" s="99">
        <v>1000</v>
      </c>
      <c r="AA23" s="99">
        <v>2000</v>
      </c>
      <c r="AB23" s="99">
        <v>28000</v>
      </c>
      <c r="AC23" s="99">
        <v>60000</v>
      </c>
      <c r="AD23" s="99">
        <v>1000</v>
      </c>
      <c r="AE23" s="99">
        <v>2000</v>
      </c>
      <c r="AF23" s="99">
        <v>63000</v>
      </c>
      <c r="AG23" s="99">
        <v>60000</v>
      </c>
      <c r="AH23" s="99">
        <v>1000</v>
      </c>
      <c r="AI23" s="99">
        <v>2000</v>
      </c>
      <c r="AJ23" s="99">
        <v>63000</v>
      </c>
      <c r="AK23" s="99">
        <v>60000</v>
      </c>
      <c r="AL23" s="99">
        <v>1000</v>
      </c>
      <c r="AM23" s="99">
        <v>2000</v>
      </c>
      <c r="AN23" s="54">
        <v>63000</v>
      </c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6"/>
      <c r="BF23" s="123"/>
    </row>
    <row r="24" spans="1:58" ht="36">
      <c r="A24" s="29"/>
      <c r="B24" s="142" t="s">
        <v>25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31" t="s">
        <v>28</v>
      </c>
      <c r="T24" s="55" t="s">
        <v>22</v>
      </c>
      <c r="U24" s="153" t="s">
        <v>29</v>
      </c>
      <c r="V24" s="153"/>
      <c r="W24" s="56">
        <v>0</v>
      </c>
      <c r="X24" s="99">
        <v>490000</v>
      </c>
      <c r="Y24" s="99">
        <v>83000</v>
      </c>
      <c r="Z24" s="99">
        <v>2000</v>
      </c>
      <c r="AA24" s="99">
        <v>6000</v>
      </c>
      <c r="AB24" s="99">
        <v>91000</v>
      </c>
      <c r="AC24" s="99">
        <v>125000</v>
      </c>
      <c r="AD24" s="99">
        <v>2000</v>
      </c>
      <c r="AE24" s="99">
        <v>6000</v>
      </c>
      <c r="AF24" s="99">
        <v>133000</v>
      </c>
      <c r="AG24" s="99">
        <v>125000</v>
      </c>
      <c r="AH24" s="99">
        <v>2000</v>
      </c>
      <c r="AI24" s="99">
        <v>6000</v>
      </c>
      <c r="AJ24" s="99">
        <v>133000</v>
      </c>
      <c r="AK24" s="99">
        <v>125000</v>
      </c>
      <c r="AL24" s="99">
        <v>2000</v>
      </c>
      <c r="AM24" s="99">
        <v>6000</v>
      </c>
      <c r="AN24" s="54">
        <v>133000</v>
      </c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6"/>
      <c r="BF24" s="123"/>
    </row>
    <row r="25" spans="1:58" ht="36">
      <c r="A25" s="29"/>
      <c r="B25" s="142" t="s">
        <v>25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31" t="s">
        <v>30</v>
      </c>
      <c r="T25" s="55" t="s">
        <v>22</v>
      </c>
      <c r="U25" s="153" t="s">
        <v>31</v>
      </c>
      <c r="V25" s="153"/>
      <c r="W25" s="56">
        <v>0</v>
      </c>
      <c r="X25" s="99">
        <v>5970000</v>
      </c>
      <c r="Y25" s="99">
        <v>870000</v>
      </c>
      <c r="Z25" s="99">
        <v>272000</v>
      </c>
      <c r="AA25" s="99">
        <v>150000</v>
      </c>
      <c r="AB25" s="99">
        <v>1292000</v>
      </c>
      <c r="AC25" s="99">
        <v>1028000</v>
      </c>
      <c r="AD25" s="99">
        <v>110000</v>
      </c>
      <c r="AE25" s="99">
        <v>210000</v>
      </c>
      <c r="AF25" s="99">
        <v>1348000</v>
      </c>
      <c r="AG25" s="99">
        <v>1100000</v>
      </c>
      <c r="AH25" s="99">
        <v>100000</v>
      </c>
      <c r="AI25" s="99">
        <v>130000</v>
      </c>
      <c r="AJ25" s="99">
        <v>1330000</v>
      </c>
      <c r="AK25" s="99">
        <v>1300000</v>
      </c>
      <c r="AL25" s="99">
        <v>450000</v>
      </c>
      <c r="AM25" s="99">
        <v>250000</v>
      </c>
      <c r="AN25" s="54">
        <v>1578000</v>
      </c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6"/>
      <c r="BF25" s="123"/>
    </row>
    <row r="26" spans="1:58" ht="36">
      <c r="A26" s="29"/>
      <c r="B26" s="142" t="s">
        <v>25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31" t="s">
        <v>32</v>
      </c>
      <c r="T26" s="55" t="s">
        <v>22</v>
      </c>
      <c r="U26" s="153" t="s">
        <v>33</v>
      </c>
      <c r="V26" s="153"/>
      <c r="W26" s="56">
        <v>0</v>
      </c>
      <c r="X26" s="99">
        <v>32000</v>
      </c>
      <c r="Y26" s="99">
        <v>8000</v>
      </c>
      <c r="Z26" s="99">
        <v>0</v>
      </c>
      <c r="AA26" s="99">
        <v>0</v>
      </c>
      <c r="AB26" s="99">
        <v>8000</v>
      </c>
      <c r="AC26" s="99">
        <v>8000</v>
      </c>
      <c r="AD26" s="99">
        <v>0</v>
      </c>
      <c r="AE26" s="99">
        <v>0</v>
      </c>
      <c r="AF26" s="99">
        <v>8000</v>
      </c>
      <c r="AG26" s="99">
        <v>8000</v>
      </c>
      <c r="AH26" s="99">
        <v>0</v>
      </c>
      <c r="AI26" s="99">
        <v>0</v>
      </c>
      <c r="AJ26" s="99">
        <v>8000</v>
      </c>
      <c r="AK26" s="99">
        <v>8000</v>
      </c>
      <c r="AL26" s="99">
        <v>0</v>
      </c>
      <c r="AM26" s="99">
        <v>0</v>
      </c>
      <c r="AN26" s="54">
        <v>8000</v>
      </c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6"/>
      <c r="BF26" s="123"/>
    </row>
    <row r="27" spans="1:58" ht="36">
      <c r="A27" s="29"/>
      <c r="B27" s="142" t="s">
        <v>25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31" t="s">
        <v>34</v>
      </c>
      <c r="T27" s="55" t="s">
        <v>22</v>
      </c>
      <c r="U27" s="153" t="s">
        <v>35</v>
      </c>
      <c r="V27" s="153"/>
      <c r="W27" s="56">
        <v>0</v>
      </c>
      <c r="X27" s="99">
        <v>40000</v>
      </c>
      <c r="Y27" s="99">
        <v>0</v>
      </c>
      <c r="Z27" s="99">
        <v>0</v>
      </c>
      <c r="AA27" s="99">
        <v>0</v>
      </c>
      <c r="AB27" s="99">
        <v>0</v>
      </c>
      <c r="AC27" s="99">
        <v>40000</v>
      </c>
      <c r="AD27" s="99">
        <v>0</v>
      </c>
      <c r="AE27" s="99">
        <v>0</v>
      </c>
      <c r="AF27" s="99">
        <v>40000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54">
        <v>0</v>
      </c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6"/>
      <c r="BF27" s="123"/>
    </row>
    <row r="28" spans="1:58" ht="36">
      <c r="A28" s="29"/>
      <c r="B28" s="142" t="s">
        <v>25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31" t="s">
        <v>36</v>
      </c>
      <c r="T28" s="55" t="s">
        <v>22</v>
      </c>
      <c r="U28" s="153" t="s">
        <v>218</v>
      </c>
      <c r="V28" s="153"/>
      <c r="W28" s="56">
        <v>0</v>
      </c>
      <c r="X28" s="99">
        <v>1000</v>
      </c>
      <c r="Y28" s="99">
        <v>1000</v>
      </c>
      <c r="Z28" s="99">
        <v>0</v>
      </c>
      <c r="AA28" s="99">
        <v>0</v>
      </c>
      <c r="AB28" s="99">
        <v>1000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54">
        <v>161000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6"/>
      <c r="BF28" s="123"/>
    </row>
    <row r="29" spans="1:58" ht="36">
      <c r="A29" s="29"/>
      <c r="B29" s="142" t="s">
        <v>25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31" t="s">
        <v>39</v>
      </c>
      <c r="T29" s="55" t="s">
        <v>22</v>
      </c>
      <c r="U29" s="153" t="s">
        <v>37</v>
      </c>
      <c r="V29" s="153"/>
      <c r="W29" s="56">
        <v>0</v>
      </c>
      <c r="X29" s="99">
        <v>269500</v>
      </c>
      <c r="Y29" s="99">
        <v>11000</v>
      </c>
      <c r="Z29" s="99">
        <v>12000</v>
      </c>
      <c r="AA29" s="99">
        <v>0</v>
      </c>
      <c r="AB29" s="99">
        <v>23000</v>
      </c>
      <c r="AC29" s="99">
        <v>0</v>
      </c>
      <c r="AD29" s="99">
        <v>56000</v>
      </c>
      <c r="AE29" s="99">
        <v>58000</v>
      </c>
      <c r="AF29" s="99">
        <v>114000</v>
      </c>
      <c r="AG29" s="99">
        <v>55000</v>
      </c>
      <c r="AH29" s="99">
        <v>58000</v>
      </c>
      <c r="AI29" s="99">
        <v>19500</v>
      </c>
      <c r="AJ29" s="99">
        <v>132500</v>
      </c>
      <c r="AK29" s="99">
        <v>0</v>
      </c>
      <c r="AL29" s="99">
        <v>0</v>
      </c>
      <c r="AM29" s="99">
        <v>0</v>
      </c>
      <c r="AN29" s="54">
        <v>135000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6"/>
      <c r="BF29" s="123"/>
    </row>
    <row r="30" spans="1:58" ht="36">
      <c r="A30" s="29"/>
      <c r="B30" s="142" t="s">
        <v>25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31" t="s">
        <v>41</v>
      </c>
      <c r="T30" s="55" t="s">
        <v>22</v>
      </c>
      <c r="U30" s="153" t="s">
        <v>219</v>
      </c>
      <c r="V30" s="153"/>
      <c r="W30" s="56">
        <v>0</v>
      </c>
      <c r="X30" s="99">
        <v>122000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60000</v>
      </c>
      <c r="AE30" s="99">
        <v>0</v>
      </c>
      <c r="AF30" s="99">
        <v>60000</v>
      </c>
      <c r="AG30" s="99">
        <v>0</v>
      </c>
      <c r="AH30" s="99">
        <v>0</v>
      </c>
      <c r="AI30" s="99">
        <v>30000</v>
      </c>
      <c r="AJ30" s="99">
        <v>30000</v>
      </c>
      <c r="AK30" s="99">
        <v>30000</v>
      </c>
      <c r="AL30" s="99">
        <v>1000</v>
      </c>
      <c r="AM30" s="99">
        <v>1000</v>
      </c>
      <c r="AN30" s="54">
        <v>4000</v>
      </c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6"/>
      <c r="BF30" s="123"/>
    </row>
    <row r="31" spans="1:58" ht="36">
      <c r="A31" s="29"/>
      <c r="B31" s="142" t="s">
        <v>25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31" t="s">
        <v>44</v>
      </c>
      <c r="T31" s="55" t="s">
        <v>38</v>
      </c>
      <c r="U31" s="153" t="s">
        <v>40</v>
      </c>
      <c r="V31" s="153"/>
      <c r="W31" s="56">
        <v>0</v>
      </c>
      <c r="X31" s="99">
        <v>541000</v>
      </c>
      <c r="Y31" s="99">
        <v>10000</v>
      </c>
      <c r="Z31" s="99">
        <v>20000</v>
      </c>
      <c r="AA31" s="99">
        <v>55000</v>
      </c>
      <c r="AB31" s="99">
        <v>85000</v>
      </c>
      <c r="AC31" s="99">
        <v>50000</v>
      </c>
      <c r="AD31" s="99">
        <v>90000</v>
      </c>
      <c r="AE31" s="99">
        <v>30000</v>
      </c>
      <c r="AF31" s="99">
        <v>170000</v>
      </c>
      <c r="AG31" s="99">
        <v>66000</v>
      </c>
      <c r="AH31" s="99">
        <v>20000</v>
      </c>
      <c r="AI31" s="99">
        <v>65000</v>
      </c>
      <c r="AJ31" s="99">
        <v>151000</v>
      </c>
      <c r="AK31" s="99">
        <v>15000</v>
      </c>
      <c r="AL31" s="99">
        <v>10000</v>
      </c>
      <c r="AM31" s="99">
        <v>110000</v>
      </c>
      <c r="AN31" s="54">
        <v>25000</v>
      </c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6"/>
      <c r="BF31" s="123"/>
    </row>
    <row r="32" spans="1:58" ht="36">
      <c r="A32" s="29"/>
      <c r="B32" s="142" t="s">
        <v>25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31" t="s">
        <v>46</v>
      </c>
      <c r="T32" s="55" t="s">
        <v>38</v>
      </c>
      <c r="U32" s="153" t="s">
        <v>42</v>
      </c>
      <c r="V32" s="153"/>
      <c r="W32" s="56">
        <v>0</v>
      </c>
      <c r="X32" s="99">
        <v>52000</v>
      </c>
      <c r="Y32" s="99">
        <v>1000</v>
      </c>
      <c r="Z32" s="99">
        <v>11000</v>
      </c>
      <c r="AA32" s="99">
        <v>16000</v>
      </c>
      <c r="AB32" s="99">
        <v>28000</v>
      </c>
      <c r="AC32" s="99">
        <v>7000</v>
      </c>
      <c r="AD32" s="99">
        <v>3000</v>
      </c>
      <c r="AE32" s="99">
        <v>3000</v>
      </c>
      <c r="AF32" s="99">
        <v>13000</v>
      </c>
      <c r="AG32" s="99">
        <v>3000</v>
      </c>
      <c r="AH32" s="99">
        <v>2000</v>
      </c>
      <c r="AI32" s="99">
        <v>2000</v>
      </c>
      <c r="AJ32" s="99">
        <v>7000</v>
      </c>
      <c r="AK32" s="99">
        <v>2000</v>
      </c>
      <c r="AL32" s="99">
        <v>1000</v>
      </c>
      <c r="AM32" s="99">
        <v>1000</v>
      </c>
      <c r="AN32" s="54">
        <v>319140</v>
      </c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6"/>
      <c r="BF32" s="123"/>
    </row>
    <row r="33" spans="1:58" ht="47.25">
      <c r="A33" s="29"/>
      <c r="B33" s="142" t="s">
        <v>25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 t="s">
        <v>49</v>
      </c>
      <c r="T33" s="55" t="s">
        <v>43</v>
      </c>
      <c r="U33" s="153" t="s">
        <v>45</v>
      </c>
      <c r="V33" s="153"/>
      <c r="W33" s="56">
        <v>0</v>
      </c>
      <c r="X33" s="99">
        <v>355000</v>
      </c>
      <c r="Y33" s="99">
        <v>5000</v>
      </c>
      <c r="Z33" s="99">
        <v>5000</v>
      </c>
      <c r="AA33" s="99">
        <v>40000</v>
      </c>
      <c r="AB33" s="99">
        <v>50000</v>
      </c>
      <c r="AC33" s="99">
        <v>40000</v>
      </c>
      <c r="AD33" s="99">
        <v>75000</v>
      </c>
      <c r="AE33" s="99">
        <v>30000</v>
      </c>
      <c r="AF33" s="99">
        <v>145000</v>
      </c>
      <c r="AG33" s="99">
        <v>35000</v>
      </c>
      <c r="AH33" s="99">
        <v>45000</v>
      </c>
      <c r="AI33" s="99">
        <v>40000</v>
      </c>
      <c r="AJ33" s="99">
        <v>120000</v>
      </c>
      <c r="AK33" s="99">
        <v>30000</v>
      </c>
      <c r="AL33" s="99">
        <v>5000</v>
      </c>
      <c r="AM33" s="99">
        <v>5000</v>
      </c>
      <c r="AN33" s="54">
        <v>0</v>
      </c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6"/>
      <c r="BF33" s="123"/>
    </row>
    <row r="34" spans="1:58" ht="47.25">
      <c r="A34" s="29"/>
      <c r="B34" s="142" t="s">
        <v>25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31" t="s">
        <v>51</v>
      </c>
      <c r="T34" s="55" t="s">
        <v>43</v>
      </c>
      <c r="U34" s="153" t="s">
        <v>47</v>
      </c>
      <c r="V34" s="153"/>
      <c r="W34" s="56">
        <v>0</v>
      </c>
      <c r="X34" s="99">
        <v>984400</v>
      </c>
      <c r="Y34" s="99">
        <v>21200</v>
      </c>
      <c r="Z34" s="99">
        <v>56200</v>
      </c>
      <c r="AA34" s="99">
        <v>101200</v>
      </c>
      <c r="AB34" s="99">
        <v>178600</v>
      </c>
      <c r="AC34" s="99">
        <v>81200</v>
      </c>
      <c r="AD34" s="99">
        <v>109200</v>
      </c>
      <c r="AE34" s="99">
        <v>86200</v>
      </c>
      <c r="AF34" s="99">
        <v>276600</v>
      </c>
      <c r="AG34" s="99">
        <v>109200</v>
      </c>
      <c r="AH34" s="99">
        <v>111200</v>
      </c>
      <c r="AI34" s="99">
        <v>86200</v>
      </c>
      <c r="AJ34" s="99">
        <v>306600</v>
      </c>
      <c r="AK34" s="99">
        <v>95200</v>
      </c>
      <c r="AL34" s="99">
        <v>76200</v>
      </c>
      <c r="AM34" s="99">
        <v>51200</v>
      </c>
      <c r="AN34" s="54">
        <v>670000</v>
      </c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6"/>
      <c r="BF34" s="123"/>
    </row>
    <row r="35" spans="1:58" ht="36">
      <c r="A35" s="29"/>
      <c r="B35" s="142" t="s">
        <v>25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31" t="s">
        <v>53</v>
      </c>
      <c r="T35" s="55" t="s">
        <v>241</v>
      </c>
      <c r="U35" s="153" t="s">
        <v>220</v>
      </c>
      <c r="V35" s="153"/>
      <c r="W35" s="56">
        <v>0</v>
      </c>
      <c r="X35" s="99">
        <v>219400</v>
      </c>
      <c r="Y35" s="99">
        <v>15000</v>
      </c>
      <c r="Z35" s="99">
        <v>18000</v>
      </c>
      <c r="AA35" s="99">
        <v>18000</v>
      </c>
      <c r="AB35" s="99">
        <v>51000</v>
      </c>
      <c r="AC35" s="99">
        <v>18000</v>
      </c>
      <c r="AD35" s="99">
        <v>18000</v>
      </c>
      <c r="AE35" s="99">
        <v>18000</v>
      </c>
      <c r="AF35" s="99">
        <v>54000</v>
      </c>
      <c r="AG35" s="99">
        <v>20000</v>
      </c>
      <c r="AH35" s="99">
        <v>20000</v>
      </c>
      <c r="AI35" s="99">
        <v>20000</v>
      </c>
      <c r="AJ35" s="99">
        <v>60000</v>
      </c>
      <c r="AK35" s="99">
        <v>20000</v>
      </c>
      <c r="AL35" s="99">
        <v>20000</v>
      </c>
      <c r="AM35" s="99">
        <v>14400</v>
      </c>
      <c r="AN35" s="54">
        <v>93900</v>
      </c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6"/>
      <c r="BF35" s="123"/>
    </row>
    <row r="36" spans="1:58" ht="47.25">
      <c r="A36" s="29"/>
      <c r="B36" s="142" t="s">
        <v>25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31" t="s">
        <v>56</v>
      </c>
      <c r="T36" s="55" t="s">
        <v>48</v>
      </c>
      <c r="U36" s="153" t="s">
        <v>221</v>
      </c>
      <c r="V36" s="153"/>
      <c r="W36" s="56">
        <v>0</v>
      </c>
      <c r="X36" s="99">
        <v>194700</v>
      </c>
      <c r="Y36" s="99">
        <v>0</v>
      </c>
      <c r="Z36" s="99">
        <v>0</v>
      </c>
      <c r="AA36" s="99">
        <v>0</v>
      </c>
      <c r="AB36" s="99">
        <v>0</v>
      </c>
      <c r="AC36" s="99">
        <v>10000</v>
      </c>
      <c r="AD36" s="99">
        <v>6000</v>
      </c>
      <c r="AE36" s="99">
        <v>6000</v>
      </c>
      <c r="AF36" s="99">
        <v>22000</v>
      </c>
      <c r="AG36" s="99">
        <v>0</v>
      </c>
      <c r="AH36" s="99">
        <v>6900</v>
      </c>
      <c r="AI36" s="99">
        <v>42800</v>
      </c>
      <c r="AJ36" s="99">
        <v>49700</v>
      </c>
      <c r="AK36" s="99">
        <v>41000</v>
      </c>
      <c r="AL36" s="99">
        <v>41000</v>
      </c>
      <c r="AM36" s="99">
        <v>41000</v>
      </c>
      <c r="AN36" s="54">
        <v>3748000</v>
      </c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6"/>
      <c r="BF36" s="123"/>
    </row>
    <row r="37" spans="1:58" ht="47.25">
      <c r="A37" s="29"/>
      <c r="B37" s="142" t="s">
        <v>25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31" t="s">
        <v>58</v>
      </c>
      <c r="T37" s="55" t="s">
        <v>48</v>
      </c>
      <c r="U37" s="153" t="s">
        <v>50</v>
      </c>
      <c r="V37" s="153"/>
      <c r="W37" s="56">
        <v>0</v>
      </c>
      <c r="X37" s="99">
        <v>331000</v>
      </c>
      <c r="Y37" s="99">
        <v>0</v>
      </c>
      <c r="Z37" s="99">
        <v>0</v>
      </c>
      <c r="AA37" s="99">
        <v>0</v>
      </c>
      <c r="AB37" s="99">
        <v>0</v>
      </c>
      <c r="AC37" s="99">
        <v>145000</v>
      </c>
      <c r="AD37" s="99">
        <v>45000</v>
      </c>
      <c r="AE37" s="99">
        <v>31000</v>
      </c>
      <c r="AF37" s="99">
        <v>221000</v>
      </c>
      <c r="AG37" s="99">
        <v>0</v>
      </c>
      <c r="AH37" s="99">
        <v>10000</v>
      </c>
      <c r="AI37" s="99">
        <v>0</v>
      </c>
      <c r="AJ37" s="99">
        <v>10000</v>
      </c>
      <c r="AK37" s="99">
        <v>35000</v>
      </c>
      <c r="AL37" s="99">
        <v>35000</v>
      </c>
      <c r="AM37" s="99">
        <v>30000</v>
      </c>
      <c r="AN37" s="54">
        <v>144126000</v>
      </c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6"/>
      <c r="BF37" s="123"/>
    </row>
    <row r="38" spans="1:58" ht="47.25">
      <c r="A38" s="29"/>
      <c r="B38" s="142" t="s">
        <v>25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31" t="s">
        <v>60</v>
      </c>
      <c r="T38" s="55" t="s">
        <v>48</v>
      </c>
      <c r="U38" s="153" t="s">
        <v>222</v>
      </c>
      <c r="V38" s="153"/>
      <c r="W38" s="56">
        <v>0</v>
      </c>
      <c r="X38" s="99">
        <v>450000</v>
      </c>
      <c r="Y38" s="99">
        <v>0</v>
      </c>
      <c r="Z38" s="99">
        <v>0</v>
      </c>
      <c r="AA38" s="99">
        <v>0</v>
      </c>
      <c r="AB38" s="99">
        <v>0</v>
      </c>
      <c r="AC38" s="99">
        <v>100000</v>
      </c>
      <c r="AD38" s="99">
        <v>100000</v>
      </c>
      <c r="AE38" s="99">
        <v>100000</v>
      </c>
      <c r="AF38" s="99">
        <v>300000</v>
      </c>
      <c r="AG38" s="99">
        <v>0</v>
      </c>
      <c r="AH38" s="99">
        <v>0</v>
      </c>
      <c r="AI38" s="99">
        <v>0</v>
      </c>
      <c r="AJ38" s="99">
        <v>0</v>
      </c>
      <c r="AK38" s="99">
        <v>50000</v>
      </c>
      <c r="AL38" s="99">
        <v>50000</v>
      </c>
      <c r="AM38" s="99">
        <v>50000</v>
      </c>
      <c r="AN38" s="54">
        <v>514000</v>
      </c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6"/>
      <c r="BF38" s="123"/>
    </row>
    <row r="39" spans="1:58" ht="47.25">
      <c r="A39" s="29"/>
      <c r="B39" s="142" t="s">
        <v>25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31" t="s">
        <v>62</v>
      </c>
      <c r="T39" s="55" t="s">
        <v>48</v>
      </c>
      <c r="U39" s="153" t="s">
        <v>52</v>
      </c>
      <c r="V39" s="153"/>
      <c r="W39" s="56">
        <v>0</v>
      </c>
      <c r="X39" s="99">
        <v>3090000</v>
      </c>
      <c r="Y39" s="99">
        <v>80000</v>
      </c>
      <c r="Z39" s="99">
        <v>170000</v>
      </c>
      <c r="AA39" s="99">
        <v>210000</v>
      </c>
      <c r="AB39" s="99">
        <v>460000</v>
      </c>
      <c r="AC39" s="99">
        <v>210000</v>
      </c>
      <c r="AD39" s="99">
        <v>250000</v>
      </c>
      <c r="AE39" s="99">
        <v>350000</v>
      </c>
      <c r="AF39" s="99">
        <v>810000</v>
      </c>
      <c r="AG39" s="99">
        <v>400000</v>
      </c>
      <c r="AH39" s="99">
        <v>350000</v>
      </c>
      <c r="AI39" s="99">
        <v>400000</v>
      </c>
      <c r="AJ39" s="99">
        <v>1150000</v>
      </c>
      <c r="AK39" s="99">
        <v>230000</v>
      </c>
      <c r="AL39" s="99">
        <v>290000</v>
      </c>
      <c r="AM39" s="99">
        <v>150000</v>
      </c>
      <c r="AN39" s="54">
        <v>376000</v>
      </c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6"/>
      <c r="BF39" s="123"/>
    </row>
    <row r="40" spans="1:58" ht="47.25">
      <c r="A40" s="29"/>
      <c r="B40" s="142" t="s">
        <v>25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31" t="s">
        <v>64</v>
      </c>
      <c r="T40" s="55" t="s">
        <v>48</v>
      </c>
      <c r="U40" s="153" t="s">
        <v>54</v>
      </c>
      <c r="V40" s="153"/>
      <c r="W40" s="56">
        <v>0</v>
      </c>
      <c r="X40" s="99">
        <v>596400</v>
      </c>
      <c r="Y40" s="99">
        <v>28500</v>
      </c>
      <c r="Z40" s="99">
        <v>37000</v>
      </c>
      <c r="AA40" s="99">
        <v>49250</v>
      </c>
      <c r="AB40" s="99">
        <v>114750</v>
      </c>
      <c r="AC40" s="99">
        <v>50800</v>
      </c>
      <c r="AD40" s="99">
        <v>22600</v>
      </c>
      <c r="AE40" s="99">
        <v>39800</v>
      </c>
      <c r="AF40" s="99">
        <v>113200</v>
      </c>
      <c r="AG40" s="99">
        <v>41550</v>
      </c>
      <c r="AH40" s="99">
        <v>69400</v>
      </c>
      <c r="AI40" s="99">
        <v>69700</v>
      </c>
      <c r="AJ40" s="99">
        <v>180650</v>
      </c>
      <c r="AK40" s="99">
        <v>57800</v>
      </c>
      <c r="AL40" s="99">
        <v>60000</v>
      </c>
      <c r="AM40" s="99">
        <v>70000</v>
      </c>
      <c r="AN40" s="54">
        <v>27800</v>
      </c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6"/>
      <c r="BF40" s="123"/>
    </row>
    <row r="41" spans="1:58" ht="78.75">
      <c r="A41" s="29"/>
      <c r="B41" s="142" t="s">
        <v>25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31" t="s">
        <v>66</v>
      </c>
      <c r="T41" s="55" t="s">
        <v>223</v>
      </c>
      <c r="U41" s="153" t="s">
        <v>224</v>
      </c>
      <c r="V41" s="153"/>
      <c r="W41" s="56">
        <v>0</v>
      </c>
      <c r="X41" s="99">
        <v>110000</v>
      </c>
      <c r="Y41" s="99">
        <v>1700</v>
      </c>
      <c r="Z41" s="99">
        <v>700</v>
      </c>
      <c r="AA41" s="99">
        <v>1800</v>
      </c>
      <c r="AB41" s="99">
        <v>4200</v>
      </c>
      <c r="AC41" s="99">
        <v>3000</v>
      </c>
      <c r="AD41" s="99">
        <v>7300</v>
      </c>
      <c r="AE41" s="99">
        <v>4800</v>
      </c>
      <c r="AF41" s="99">
        <v>15100</v>
      </c>
      <c r="AG41" s="99">
        <v>15400</v>
      </c>
      <c r="AH41" s="99">
        <v>41100</v>
      </c>
      <c r="AI41" s="99">
        <v>10300</v>
      </c>
      <c r="AJ41" s="99">
        <v>66800</v>
      </c>
      <c r="AK41" s="99">
        <v>7800</v>
      </c>
      <c r="AL41" s="99">
        <v>8100</v>
      </c>
      <c r="AM41" s="99">
        <v>8000</v>
      </c>
      <c r="AN41" s="54">
        <v>26735000</v>
      </c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6"/>
      <c r="BF41" s="123"/>
    </row>
    <row r="42" spans="1:58" ht="36">
      <c r="A42" s="29"/>
      <c r="B42" s="142" t="s">
        <v>25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31" t="s">
        <v>68</v>
      </c>
      <c r="T42" s="55" t="s">
        <v>55</v>
      </c>
      <c r="U42" s="153" t="s">
        <v>57</v>
      </c>
      <c r="V42" s="153"/>
      <c r="W42" s="56">
        <v>0</v>
      </c>
      <c r="X42" s="99">
        <v>5412300</v>
      </c>
      <c r="Y42" s="99">
        <v>300000</v>
      </c>
      <c r="Z42" s="99">
        <v>200000</v>
      </c>
      <c r="AA42" s="99">
        <v>600000</v>
      </c>
      <c r="AB42" s="99">
        <v>1100000</v>
      </c>
      <c r="AC42" s="99">
        <v>200000</v>
      </c>
      <c r="AD42" s="99">
        <v>200000</v>
      </c>
      <c r="AE42" s="99">
        <v>200000</v>
      </c>
      <c r="AF42" s="99">
        <v>600000</v>
      </c>
      <c r="AG42" s="99">
        <v>450000</v>
      </c>
      <c r="AH42" s="99">
        <v>450000</v>
      </c>
      <c r="AI42" s="99">
        <v>450000</v>
      </c>
      <c r="AJ42" s="99">
        <v>1350000</v>
      </c>
      <c r="AK42" s="99">
        <v>900000</v>
      </c>
      <c r="AL42" s="99">
        <v>700000</v>
      </c>
      <c r="AM42" s="99">
        <v>762300</v>
      </c>
      <c r="AN42" s="54">
        <v>18000</v>
      </c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6"/>
      <c r="BF42" s="123"/>
    </row>
    <row r="43" spans="1:58" ht="36">
      <c r="A43" s="29"/>
      <c r="B43" s="142" t="s">
        <v>25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31" t="s">
        <v>69</v>
      </c>
      <c r="T43" s="55" t="s">
        <v>55</v>
      </c>
      <c r="U43" s="153" t="s">
        <v>59</v>
      </c>
      <c r="V43" s="153"/>
      <c r="W43" s="56">
        <v>0</v>
      </c>
      <c r="X43" s="99">
        <v>406583200</v>
      </c>
      <c r="Y43" s="99">
        <v>16800000</v>
      </c>
      <c r="Z43" s="99">
        <v>28840000</v>
      </c>
      <c r="AA43" s="99">
        <v>26900000</v>
      </c>
      <c r="AB43" s="99">
        <v>72540000</v>
      </c>
      <c r="AC43" s="99">
        <v>31290000</v>
      </c>
      <c r="AD43" s="99">
        <v>27700000</v>
      </c>
      <c r="AE43" s="99">
        <v>30650000</v>
      </c>
      <c r="AF43" s="99">
        <v>89640000</v>
      </c>
      <c r="AG43" s="99">
        <v>31517000</v>
      </c>
      <c r="AH43" s="99">
        <v>33300000</v>
      </c>
      <c r="AI43" s="99">
        <v>29300000</v>
      </c>
      <c r="AJ43" s="99">
        <v>94117000</v>
      </c>
      <c r="AK43" s="99">
        <v>40936200</v>
      </c>
      <c r="AL43" s="99">
        <v>43850000</v>
      </c>
      <c r="AM43" s="99">
        <v>65500000</v>
      </c>
      <c r="AN43" s="54">
        <v>502000</v>
      </c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6"/>
      <c r="BF43" s="123"/>
    </row>
    <row r="44" spans="1:58" ht="36">
      <c r="A44" s="29"/>
      <c r="B44" s="142" t="s">
        <v>25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31" t="s">
        <v>71</v>
      </c>
      <c r="T44" s="55" t="s">
        <v>55</v>
      </c>
      <c r="U44" s="153" t="s">
        <v>61</v>
      </c>
      <c r="V44" s="153"/>
      <c r="W44" s="56">
        <v>0</v>
      </c>
      <c r="X44" s="99">
        <v>3593000</v>
      </c>
      <c r="Y44" s="99">
        <v>125000</v>
      </c>
      <c r="Z44" s="99">
        <v>45000</v>
      </c>
      <c r="AA44" s="99">
        <v>60000</v>
      </c>
      <c r="AB44" s="99">
        <v>230000</v>
      </c>
      <c r="AC44" s="99">
        <v>69000</v>
      </c>
      <c r="AD44" s="99">
        <v>50000</v>
      </c>
      <c r="AE44" s="99">
        <v>1240000</v>
      </c>
      <c r="AF44" s="99">
        <v>1359000</v>
      </c>
      <c r="AG44" s="99">
        <v>1360000</v>
      </c>
      <c r="AH44" s="99">
        <v>104000</v>
      </c>
      <c r="AI44" s="99">
        <v>103000</v>
      </c>
      <c r="AJ44" s="99">
        <v>1567000</v>
      </c>
      <c r="AK44" s="99">
        <v>322000</v>
      </c>
      <c r="AL44" s="99">
        <v>55000</v>
      </c>
      <c r="AM44" s="99">
        <v>60000</v>
      </c>
      <c r="AN44" s="54">
        <v>18000</v>
      </c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6"/>
      <c r="BF44" s="123"/>
    </row>
    <row r="45" spans="1:58" ht="36">
      <c r="A45" s="29"/>
      <c r="B45" s="142" t="s">
        <v>25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31" t="s">
        <v>72</v>
      </c>
      <c r="T45" s="55" t="s">
        <v>55</v>
      </c>
      <c r="U45" s="153" t="s">
        <v>63</v>
      </c>
      <c r="V45" s="153"/>
      <c r="W45" s="56">
        <v>0</v>
      </c>
      <c r="X45" s="99">
        <v>2578000</v>
      </c>
      <c r="Y45" s="99">
        <v>38000</v>
      </c>
      <c r="Z45" s="99">
        <v>40000</v>
      </c>
      <c r="AA45" s="99">
        <v>40000</v>
      </c>
      <c r="AB45" s="99">
        <v>118000</v>
      </c>
      <c r="AC45" s="99">
        <v>390000</v>
      </c>
      <c r="AD45" s="99">
        <v>400000</v>
      </c>
      <c r="AE45" s="99">
        <v>800000</v>
      </c>
      <c r="AF45" s="99">
        <v>1590000</v>
      </c>
      <c r="AG45" s="99">
        <v>150000</v>
      </c>
      <c r="AH45" s="99">
        <v>320000</v>
      </c>
      <c r="AI45" s="99">
        <v>40000</v>
      </c>
      <c r="AJ45" s="99">
        <v>510000</v>
      </c>
      <c r="AK45" s="99">
        <v>200000</v>
      </c>
      <c r="AL45" s="99">
        <v>120000</v>
      </c>
      <c r="AM45" s="99">
        <v>40000</v>
      </c>
      <c r="AN45" s="54">
        <v>2420000</v>
      </c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6"/>
      <c r="BF45" s="123"/>
    </row>
    <row r="46" spans="1:58" ht="36">
      <c r="A46" s="29"/>
      <c r="B46" s="142" t="s">
        <v>25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31" t="s">
        <v>74</v>
      </c>
      <c r="T46" s="55" t="s">
        <v>55</v>
      </c>
      <c r="U46" s="153" t="s">
        <v>65</v>
      </c>
      <c r="V46" s="153"/>
      <c r="W46" s="56">
        <v>0</v>
      </c>
      <c r="X46" s="99">
        <v>58000</v>
      </c>
      <c r="Y46" s="99">
        <v>3000</v>
      </c>
      <c r="Z46" s="99">
        <v>4000</v>
      </c>
      <c r="AA46" s="99">
        <v>6000</v>
      </c>
      <c r="AB46" s="99">
        <v>13000</v>
      </c>
      <c r="AC46" s="99">
        <v>3000</v>
      </c>
      <c r="AD46" s="99">
        <v>7000</v>
      </c>
      <c r="AE46" s="99">
        <v>6000</v>
      </c>
      <c r="AF46" s="99">
        <v>16000</v>
      </c>
      <c r="AG46" s="99">
        <v>6000</v>
      </c>
      <c r="AH46" s="99">
        <v>6000</v>
      </c>
      <c r="AI46" s="99">
        <v>4000</v>
      </c>
      <c r="AJ46" s="99">
        <v>16000</v>
      </c>
      <c r="AK46" s="99">
        <v>4000</v>
      </c>
      <c r="AL46" s="99">
        <v>4000</v>
      </c>
      <c r="AM46" s="99">
        <v>5000</v>
      </c>
      <c r="AN46" s="54">
        <v>20000</v>
      </c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6"/>
      <c r="BF46" s="123"/>
    </row>
    <row r="47" spans="1:58" ht="36">
      <c r="A47" s="29"/>
      <c r="B47" s="142" t="s">
        <v>25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31" t="s">
        <v>75</v>
      </c>
      <c r="T47" s="55" t="s">
        <v>55</v>
      </c>
      <c r="U47" s="153" t="s">
        <v>67</v>
      </c>
      <c r="V47" s="153"/>
      <c r="W47" s="56">
        <v>0</v>
      </c>
      <c r="X47" s="99">
        <v>92450000</v>
      </c>
      <c r="Y47" s="99">
        <v>13000000</v>
      </c>
      <c r="Z47" s="99">
        <v>2000000</v>
      </c>
      <c r="AA47" s="99">
        <v>1000000</v>
      </c>
      <c r="AB47" s="99">
        <v>16000000</v>
      </c>
      <c r="AC47" s="99">
        <v>17000000</v>
      </c>
      <c r="AD47" s="99">
        <v>3500000</v>
      </c>
      <c r="AE47" s="99">
        <v>2000000</v>
      </c>
      <c r="AF47" s="99">
        <v>22500000</v>
      </c>
      <c r="AG47" s="99">
        <v>20000000</v>
      </c>
      <c r="AH47" s="99">
        <v>3000000</v>
      </c>
      <c r="AI47" s="99">
        <v>2000000</v>
      </c>
      <c r="AJ47" s="99">
        <v>25000000</v>
      </c>
      <c r="AK47" s="99">
        <v>21000000</v>
      </c>
      <c r="AL47" s="99">
        <v>3500000</v>
      </c>
      <c r="AM47" s="99">
        <v>4450000</v>
      </c>
      <c r="AN47" s="54">
        <v>86000</v>
      </c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6"/>
      <c r="BF47" s="123"/>
    </row>
    <row r="48" spans="1:58" ht="36">
      <c r="A48" s="29"/>
      <c r="B48" s="142" t="s">
        <v>25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31" t="s">
        <v>77</v>
      </c>
      <c r="T48" s="55" t="s">
        <v>55</v>
      </c>
      <c r="U48" s="153" t="s">
        <v>70</v>
      </c>
      <c r="V48" s="153"/>
      <c r="W48" s="56">
        <v>0</v>
      </c>
      <c r="X48" s="99">
        <v>5889200</v>
      </c>
      <c r="Y48" s="99">
        <v>100000</v>
      </c>
      <c r="Z48" s="99">
        <v>100000</v>
      </c>
      <c r="AA48" s="99">
        <v>2000000</v>
      </c>
      <c r="AB48" s="99">
        <v>2200000</v>
      </c>
      <c r="AC48" s="99">
        <v>2339200</v>
      </c>
      <c r="AD48" s="99">
        <v>300000</v>
      </c>
      <c r="AE48" s="99">
        <v>50000</v>
      </c>
      <c r="AF48" s="99">
        <v>2689200</v>
      </c>
      <c r="AG48" s="99">
        <v>300000</v>
      </c>
      <c r="AH48" s="99">
        <v>300000</v>
      </c>
      <c r="AI48" s="99">
        <v>100000</v>
      </c>
      <c r="AJ48" s="99">
        <v>700000</v>
      </c>
      <c r="AK48" s="99">
        <v>100000</v>
      </c>
      <c r="AL48" s="99">
        <v>100000</v>
      </c>
      <c r="AM48" s="99">
        <v>100000</v>
      </c>
      <c r="AN48" s="54">
        <v>16000</v>
      </c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6"/>
      <c r="BF48" s="123"/>
    </row>
    <row r="49" spans="1:58" ht="36">
      <c r="A49" s="29"/>
      <c r="B49" s="142" t="s">
        <v>25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31" t="s">
        <v>79</v>
      </c>
      <c r="T49" s="55" t="s">
        <v>55</v>
      </c>
      <c r="U49" s="153" t="s">
        <v>225</v>
      </c>
      <c r="V49" s="153"/>
      <c r="W49" s="56">
        <v>0</v>
      </c>
      <c r="X49" s="99">
        <v>137000</v>
      </c>
      <c r="Y49" s="99">
        <v>0</v>
      </c>
      <c r="Z49" s="99">
        <v>24000</v>
      </c>
      <c r="AA49" s="99">
        <v>0</v>
      </c>
      <c r="AB49" s="99">
        <v>24000</v>
      </c>
      <c r="AC49" s="99">
        <v>0</v>
      </c>
      <c r="AD49" s="99">
        <v>28000</v>
      </c>
      <c r="AE49" s="99">
        <v>0</v>
      </c>
      <c r="AF49" s="99">
        <v>28000</v>
      </c>
      <c r="AG49" s="99">
        <v>0</v>
      </c>
      <c r="AH49" s="99">
        <v>30000</v>
      </c>
      <c r="AI49" s="99">
        <v>0</v>
      </c>
      <c r="AJ49" s="99">
        <v>30000</v>
      </c>
      <c r="AK49" s="99">
        <v>0</v>
      </c>
      <c r="AL49" s="99">
        <v>50000</v>
      </c>
      <c r="AM49" s="99">
        <v>5000</v>
      </c>
      <c r="AN49" s="54">
        <v>52000</v>
      </c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6"/>
      <c r="BF49" s="123"/>
    </row>
    <row r="50" spans="1:58" ht="36">
      <c r="A50" s="29"/>
      <c r="B50" s="142" t="s">
        <v>25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31" t="s">
        <v>82</v>
      </c>
      <c r="T50" s="55" t="s">
        <v>55</v>
      </c>
      <c r="U50" s="153" t="s">
        <v>73</v>
      </c>
      <c r="V50" s="153"/>
      <c r="W50" s="56">
        <v>0</v>
      </c>
      <c r="X50" s="99">
        <v>9188000</v>
      </c>
      <c r="Y50" s="99">
        <v>380000</v>
      </c>
      <c r="Z50" s="99">
        <v>580000</v>
      </c>
      <c r="AA50" s="99">
        <v>800000</v>
      </c>
      <c r="AB50" s="99">
        <v>1760000</v>
      </c>
      <c r="AC50" s="99">
        <v>728000</v>
      </c>
      <c r="AD50" s="99">
        <v>700000</v>
      </c>
      <c r="AE50" s="99">
        <v>750000</v>
      </c>
      <c r="AF50" s="99">
        <v>2178000</v>
      </c>
      <c r="AG50" s="99">
        <v>750000</v>
      </c>
      <c r="AH50" s="99">
        <v>700000</v>
      </c>
      <c r="AI50" s="99">
        <v>950000</v>
      </c>
      <c r="AJ50" s="99">
        <v>2400000</v>
      </c>
      <c r="AK50" s="99">
        <v>950000</v>
      </c>
      <c r="AL50" s="99">
        <v>950000</v>
      </c>
      <c r="AM50" s="99">
        <v>950000</v>
      </c>
      <c r="AN50" s="54">
        <v>23000</v>
      </c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6"/>
      <c r="BF50" s="123"/>
    </row>
    <row r="51" spans="1:58" ht="36">
      <c r="A51" s="29"/>
      <c r="B51" s="142" t="s">
        <v>25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31" t="s">
        <v>84</v>
      </c>
      <c r="T51" s="55" t="s">
        <v>55</v>
      </c>
      <c r="U51" s="153" t="s">
        <v>76</v>
      </c>
      <c r="V51" s="153"/>
      <c r="W51" s="56">
        <v>0</v>
      </c>
      <c r="X51" s="99">
        <v>213000</v>
      </c>
      <c r="Y51" s="99">
        <v>4100</v>
      </c>
      <c r="Z51" s="99">
        <v>34500</v>
      </c>
      <c r="AA51" s="99">
        <v>6700</v>
      </c>
      <c r="AB51" s="99">
        <v>45300</v>
      </c>
      <c r="AC51" s="99">
        <v>22400</v>
      </c>
      <c r="AD51" s="99">
        <v>25700</v>
      </c>
      <c r="AE51" s="99">
        <v>14400</v>
      </c>
      <c r="AF51" s="99">
        <v>62500</v>
      </c>
      <c r="AG51" s="99">
        <v>28700</v>
      </c>
      <c r="AH51" s="99">
        <v>17200</v>
      </c>
      <c r="AI51" s="99">
        <v>15500</v>
      </c>
      <c r="AJ51" s="99">
        <v>61400</v>
      </c>
      <c r="AK51" s="99">
        <v>13000</v>
      </c>
      <c r="AL51" s="99">
        <v>12700</v>
      </c>
      <c r="AM51" s="99">
        <v>18100</v>
      </c>
      <c r="AN51" s="54">
        <v>247500</v>
      </c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6"/>
      <c r="BF51" s="123"/>
    </row>
    <row r="52" spans="1:58" ht="36">
      <c r="A52" s="29"/>
      <c r="B52" s="142" t="s">
        <v>25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31" t="s">
        <v>86</v>
      </c>
      <c r="T52" s="55" t="s">
        <v>55</v>
      </c>
      <c r="U52" s="153" t="s">
        <v>78</v>
      </c>
      <c r="V52" s="153"/>
      <c r="W52" s="56">
        <v>0</v>
      </c>
      <c r="X52" s="99">
        <v>42000</v>
      </c>
      <c r="Y52" s="99">
        <v>3100</v>
      </c>
      <c r="Z52" s="99">
        <v>4800</v>
      </c>
      <c r="AA52" s="99">
        <v>4800</v>
      </c>
      <c r="AB52" s="99">
        <v>12700</v>
      </c>
      <c r="AC52" s="99">
        <v>8100</v>
      </c>
      <c r="AD52" s="99">
        <v>5300</v>
      </c>
      <c r="AE52" s="99">
        <v>500</v>
      </c>
      <c r="AF52" s="99">
        <v>13900</v>
      </c>
      <c r="AG52" s="99">
        <v>2600</v>
      </c>
      <c r="AH52" s="99">
        <v>2800</v>
      </c>
      <c r="AI52" s="99">
        <v>4000</v>
      </c>
      <c r="AJ52" s="99">
        <v>9400</v>
      </c>
      <c r="AK52" s="99">
        <v>2000</v>
      </c>
      <c r="AL52" s="99">
        <v>2000</v>
      </c>
      <c r="AM52" s="99">
        <v>2000</v>
      </c>
      <c r="AN52" s="54">
        <v>1600</v>
      </c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6"/>
      <c r="BF52" s="123"/>
    </row>
    <row r="53" spans="1:58" ht="36">
      <c r="A53" s="29"/>
      <c r="B53" s="142" t="s">
        <v>25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31" t="s">
        <v>87</v>
      </c>
      <c r="T53" s="55" t="s">
        <v>55</v>
      </c>
      <c r="U53" s="153" t="s">
        <v>80</v>
      </c>
      <c r="V53" s="153"/>
      <c r="W53" s="56">
        <v>0</v>
      </c>
      <c r="X53" s="99">
        <v>262000</v>
      </c>
      <c r="Y53" s="99">
        <v>0</v>
      </c>
      <c r="Z53" s="99">
        <v>14400</v>
      </c>
      <c r="AA53" s="99">
        <v>23000</v>
      </c>
      <c r="AB53" s="99">
        <v>37400</v>
      </c>
      <c r="AC53" s="99">
        <v>23000</v>
      </c>
      <c r="AD53" s="99">
        <v>23000</v>
      </c>
      <c r="AE53" s="99">
        <v>23000</v>
      </c>
      <c r="AF53" s="99">
        <v>69000</v>
      </c>
      <c r="AG53" s="99">
        <v>23000</v>
      </c>
      <c r="AH53" s="99">
        <v>33000</v>
      </c>
      <c r="AI53" s="99">
        <v>31600</v>
      </c>
      <c r="AJ53" s="99">
        <v>87600</v>
      </c>
      <c r="AK53" s="99">
        <v>23000</v>
      </c>
      <c r="AL53" s="99">
        <v>30000</v>
      </c>
      <c r="AM53" s="99">
        <v>15000</v>
      </c>
      <c r="AN53" s="54">
        <v>76000</v>
      </c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6"/>
      <c r="BF53" s="123"/>
    </row>
    <row r="54" spans="1:58" ht="36">
      <c r="A54" s="29"/>
      <c r="B54" s="142" t="s">
        <v>25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31" t="s">
        <v>89</v>
      </c>
      <c r="T54" s="55" t="s">
        <v>81</v>
      </c>
      <c r="U54" s="153" t="s">
        <v>83</v>
      </c>
      <c r="V54" s="153"/>
      <c r="W54" s="56">
        <v>0</v>
      </c>
      <c r="X54" s="99">
        <v>12300</v>
      </c>
      <c r="Y54" s="99">
        <v>750</v>
      </c>
      <c r="Z54" s="99">
        <v>750</v>
      </c>
      <c r="AA54" s="99">
        <v>750</v>
      </c>
      <c r="AB54" s="99">
        <v>2250</v>
      </c>
      <c r="AC54" s="99">
        <v>750</v>
      </c>
      <c r="AD54" s="99">
        <v>750</v>
      </c>
      <c r="AE54" s="99">
        <v>750</v>
      </c>
      <c r="AF54" s="99">
        <v>2250</v>
      </c>
      <c r="AG54" s="99">
        <v>750</v>
      </c>
      <c r="AH54" s="99">
        <v>750</v>
      </c>
      <c r="AI54" s="99">
        <v>750</v>
      </c>
      <c r="AJ54" s="99">
        <v>2250</v>
      </c>
      <c r="AK54" s="99">
        <v>2050</v>
      </c>
      <c r="AL54" s="99">
        <v>1750</v>
      </c>
      <c r="AM54" s="99">
        <v>1750</v>
      </c>
      <c r="AN54" s="54">
        <v>100400</v>
      </c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6"/>
      <c r="BF54" s="123"/>
    </row>
    <row r="55" spans="1:58" ht="36">
      <c r="A55" s="29"/>
      <c r="B55" s="142" t="s">
        <v>25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31" t="s">
        <v>91</v>
      </c>
      <c r="T55" s="55" t="s">
        <v>81</v>
      </c>
      <c r="U55" s="153" t="s">
        <v>85</v>
      </c>
      <c r="V55" s="153"/>
      <c r="W55" s="56">
        <v>0</v>
      </c>
      <c r="X55" s="99">
        <v>550000</v>
      </c>
      <c r="Y55" s="99">
        <v>10000</v>
      </c>
      <c r="Z55" s="99">
        <v>10000</v>
      </c>
      <c r="AA55" s="99">
        <v>20000</v>
      </c>
      <c r="AB55" s="99">
        <v>40000</v>
      </c>
      <c r="AC55" s="99">
        <v>20000</v>
      </c>
      <c r="AD55" s="99">
        <v>10000</v>
      </c>
      <c r="AE55" s="99">
        <v>20000</v>
      </c>
      <c r="AF55" s="99">
        <v>50000</v>
      </c>
      <c r="AG55" s="99">
        <v>20000</v>
      </c>
      <c r="AH55" s="99">
        <v>105000</v>
      </c>
      <c r="AI55" s="99">
        <v>105000</v>
      </c>
      <c r="AJ55" s="99">
        <v>230000</v>
      </c>
      <c r="AK55" s="99">
        <v>105000</v>
      </c>
      <c r="AL55" s="99">
        <v>105000</v>
      </c>
      <c r="AM55" s="99">
        <v>20000</v>
      </c>
      <c r="AN55" s="54">
        <v>845500</v>
      </c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6"/>
      <c r="BF55" s="123"/>
    </row>
    <row r="56" spans="1:58" ht="36">
      <c r="A56" s="29"/>
      <c r="B56" s="142" t="s">
        <v>25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31" t="s">
        <v>94</v>
      </c>
      <c r="T56" s="55" t="s">
        <v>81</v>
      </c>
      <c r="U56" s="153" t="s">
        <v>88</v>
      </c>
      <c r="V56" s="153"/>
      <c r="W56" s="56">
        <v>0</v>
      </c>
      <c r="X56" s="99">
        <v>956000</v>
      </c>
      <c r="Y56" s="99">
        <v>19500</v>
      </c>
      <c r="Z56" s="99">
        <v>19500</v>
      </c>
      <c r="AA56" s="99">
        <v>19500</v>
      </c>
      <c r="AB56" s="99">
        <v>58500</v>
      </c>
      <c r="AC56" s="99">
        <v>19500</v>
      </c>
      <c r="AD56" s="99">
        <v>19500</v>
      </c>
      <c r="AE56" s="99">
        <v>200000</v>
      </c>
      <c r="AF56" s="99">
        <v>239000</v>
      </c>
      <c r="AG56" s="99">
        <v>200000</v>
      </c>
      <c r="AH56" s="99">
        <v>200000</v>
      </c>
      <c r="AI56" s="99">
        <v>200000</v>
      </c>
      <c r="AJ56" s="99">
        <v>600000</v>
      </c>
      <c r="AK56" s="99">
        <v>19500</v>
      </c>
      <c r="AL56" s="99">
        <v>19500</v>
      </c>
      <c r="AM56" s="99">
        <v>19500</v>
      </c>
      <c r="AN56" s="54">
        <v>190000</v>
      </c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6"/>
      <c r="BF56" s="123"/>
    </row>
    <row r="57" spans="1:58" ht="36">
      <c r="A57" s="29"/>
      <c r="B57" s="142" t="s">
        <v>25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31" t="s">
        <v>97</v>
      </c>
      <c r="T57" s="55" t="s">
        <v>81</v>
      </c>
      <c r="U57" s="153" t="s">
        <v>90</v>
      </c>
      <c r="V57" s="153"/>
      <c r="W57" s="56">
        <v>0</v>
      </c>
      <c r="X57" s="99">
        <v>585000</v>
      </c>
      <c r="Y57" s="99">
        <v>48750</v>
      </c>
      <c r="Z57" s="99">
        <v>48750</v>
      </c>
      <c r="AA57" s="99">
        <v>48750</v>
      </c>
      <c r="AB57" s="99">
        <v>146250</v>
      </c>
      <c r="AC57" s="99">
        <v>48750</v>
      </c>
      <c r="AD57" s="99">
        <v>48750</v>
      </c>
      <c r="AE57" s="99">
        <v>48750</v>
      </c>
      <c r="AF57" s="99">
        <v>146250</v>
      </c>
      <c r="AG57" s="99">
        <v>48750</v>
      </c>
      <c r="AH57" s="99">
        <v>48750</v>
      </c>
      <c r="AI57" s="99">
        <v>48750</v>
      </c>
      <c r="AJ57" s="99">
        <v>146250</v>
      </c>
      <c r="AK57" s="99">
        <v>48750</v>
      </c>
      <c r="AL57" s="99">
        <v>48750</v>
      </c>
      <c r="AM57" s="99">
        <v>48750</v>
      </c>
      <c r="AN57" s="54">
        <v>141500</v>
      </c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6"/>
      <c r="BF57" s="123"/>
    </row>
    <row r="58" spans="1:58" ht="36">
      <c r="A58" s="29"/>
      <c r="B58" s="142" t="s">
        <v>25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31" t="s">
        <v>99</v>
      </c>
      <c r="T58" s="55" t="s">
        <v>81</v>
      </c>
      <c r="U58" s="153" t="s">
        <v>92</v>
      </c>
      <c r="V58" s="153"/>
      <c r="W58" s="56">
        <v>0</v>
      </c>
      <c r="X58" s="99">
        <v>2617500</v>
      </c>
      <c r="Y58" s="99">
        <v>133000</v>
      </c>
      <c r="Z58" s="99">
        <v>250000</v>
      </c>
      <c r="AA58" s="99">
        <v>150000</v>
      </c>
      <c r="AB58" s="99">
        <v>533000</v>
      </c>
      <c r="AC58" s="99">
        <v>200000</v>
      </c>
      <c r="AD58" s="99">
        <v>147500</v>
      </c>
      <c r="AE58" s="99">
        <v>148000</v>
      </c>
      <c r="AF58" s="99">
        <v>495500</v>
      </c>
      <c r="AG58" s="99">
        <v>147500</v>
      </c>
      <c r="AH58" s="99">
        <v>348000</v>
      </c>
      <c r="AI58" s="99">
        <v>148000</v>
      </c>
      <c r="AJ58" s="99">
        <v>643500</v>
      </c>
      <c r="AK58" s="99">
        <v>348000</v>
      </c>
      <c r="AL58" s="99">
        <v>347500</v>
      </c>
      <c r="AM58" s="99">
        <v>250000</v>
      </c>
      <c r="AN58" s="54">
        <v>389000</v>
      </c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6"/>
      <c r="BF58" s="123"/>
    </row>
    <row r="59" spans="1:58" ht="36">
      <c r="A59" s="29"/>
      <c r="B59" s="142" t="s">
        <v>25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31" t="s">
        <v>100</v>
      </c>
      <c r="T59" s="55" t="s">
        <v>93</v>
      </c>
      <c r="U59" s="153" t="s">
        <v>95</v>
      </c>
      <c r="V59" s="153"/>
      <c r="W59" s="56">
        <v>0</v>
      </c>
      <c r="X59" s="99">
        <v>800000</v>
      </c>
      <c r="Y59" s="99">
        <v>37000</v>
      </c>
      <c r="Z59" s="99">
        <v>43000</v>
      </c>
      <c r="AA59" s="99">
        <v>44600</v>
      </c>
      <c r="AB59" s="99">
        <v>124600</v>
      </c>
      <c r="AC59" s="99">
        <v>47200</v>
      </c>
      <c r="AD59" s="99">
        <v>80100</v>
      </c>
      <c r="AE59" s="99">
        <v>54700</v>
      </c>
      <c r="AF59" s="99">
        <v>182000</v>
      </c>
      <c r="AG59" s="99">
        <v>60100</v>
      </c>
      <c r="AH59" s="99">
        <v>78700</v>
      </c>
      <c r="AI59" s="99">
        <v>164600</v>
      </c>
      <c r="AJ59" s="99">
        <v>303400</v>
      </c>
      <c r="AK59" s="99">
        <v>57200</v>
      </c>
      <c r="AL59" s="99">
        <v>64400</v>
      </c>
      <c r="AM59" s="99">
        <v>68400</v>
      </c>
      <c r="AN59" s="54">
        <v>11089000</v>
      </c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6"/>
      <c r="BF59" s="123"/>
    </row>
    <row r="60" spans="1:58" ht="47.25">
      <c r="A60" s="29"/>
      <c r="B60" s="142" t="s">
        <v>25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31" t="s">
        <v>101</v>
      </c>
      <c r="T60" s="55" t="s">
        <v>96</v>
      </c>
      <c r="U60" s="153" t="s">
        <v>98</v>
      </c>
      <c r="V60" s="153"/>
      <c r="W60" s="56">
        <v>0</v>
      </c>
      <c r="X60" s="99">
        <v>525200</v>
      </c>
      <c r="Y60" s="99">
        <v>17000</v>
      </c>
      <c r="Z60" s="99">
        <v>7300</v>
      </c>
      <c r="AA60" s="99">
        <v>144700</v>
      </c>
      <c r="AB60" s="99">
        <v>169000</v>
      </c>
      <c r="AC60" s="99">
        <v>14300</v>
      </c>
      <c r="AD60" s="99">
        <v>89500</v>
      </c>
      <c r="AE60" s="99">
        <v>6400</v>
      </c>
      <c r="AF60" s="99">
        <v>110200</v>
      </c>
      <c r="AG60" s="99">
        <v>5000</v>
      </c>
      <c r="AH60" s="99">
        <v>42100</v>
      </c>
      <c r="AI60" s="99">
        <v>57400</v>
      </c>
      <c r="AJ60" s="99">
        <v>104500</v>
      </c>
      <c r="AK60" s="99">
        <v>101200</v>
      </c>
      <c r="AL60" s="99">
        <v>4100</v>
      </c>
      <c r="AM60" s="99">
        <v>36200</v>
      </c>
      <c r="AN60" s="54">
        <v>9210000</v>
      </c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6"/>
      <c r="BF60" s="123"/>
    </row>
    <row r="61" spans="1:58" ht="36">
      <c r="A61" s="29"/>
      <c r="B61" s="142" t="s">
        <v>25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31" t="s">
        <v>102</v>
      </c>
      <c r="T61" s="55" t="s">
        <v>106</v>
      </c>
      <c r="U61" s="153" t="s">
        <v>226</v>
      </c>
      <c r="V61" s="153"/>
      <c r="W61" s="56">
        <v>0</v>
      </c>
      <c r="X61" s="99">
        <v>47000</v>
      </c>
      <c r="Y61" s="99">
        <v>0</v>
      </c>
      <c r="Z61" s="99">
        <v>0</v>
      </c>
      <c r="AA61" s="99">
        <v>47000</v>
      </c>
      <c r="AB61" s="99">
        <v>47000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54">
        <v>2195000</v>
      </c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6"/>
      <c r="BF61" s="123"/>
    </row>
    <row r="62" spans="1:58" ht="63">
      <c r="A62" s="29"/>
      <c r="B62" s="142" t="s">
        <v>25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31" t="s">
        <v>103</v>
      </c>
      <c r="T62" s="55" t="s">
        <v>227</v>
      </c>
      <c r="U62" s="153" t="s">
        <v>228</v>
      </c>
      <c r="V62" s="153"/>
      <c r="W62" s="56">
        <v>0</v>
      </c>
      <c r="X62" s="99">
        <v>3000</v>
      </c>
      <c r="Y62" s="99">
        <v>0</v>
      </c>
      <c r="Z62" s="99">
        <v>0</v>
      </c>
      <c r="AA62" s="99">
        <v>3000</v>
      </c>
      <c r="AB62" s="99">
        <v>3000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54">
        <v>103000</v>
      </c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6"/>
      <c r="BF62" s="123"/>
    </row>
    <row r="63" spans="1:58" ht="63">
      <c r="A63" s="29"/>
      <c r="B63" s="142" t="s">
        <v>25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31" t="s">
        <v>104</v>
      </c>
      <c r="T63" s="55" t="s">
        <v>197</v>
      </c>
      <c r="U63" s="153" t="s">
        <v>229</v>
      </c>
      <c r="V63" s="153"/>
      <c r="W63" s="56">
        <v>0</v>
      </c>
      <c r="X63" s="99">
        <v>50000</v>
      </c>
      <c r="Y63" s="99">
        <v>0</v>
      </c>
      <c r="Z63" s="99">
        <v>0</v>
      </c>
      <c r="AA63" s="99">
        <v>6000</v>
      </c>
      <c r="AB63" s="99">
        <v>6000</v>
      </c>
      <c r="AC63" s="99">
        <v>6000</v>
      </c>
      <c r="AD63" s="99">
        <v>3000</v>
      </c>
      <c r="AE63" s="99">
        <v>6000</v>
      </c>
      <c r="AF63" s="99">
        <v>15000</v>
      </c>
      <c r="AG63" s="99">
        <v>6000</v>
      </c>
      <c r="AH63" s="99">
        <v>6000</v>
      </c>
      <c r="AI63" s="99">
        <v>6000</v>
      </c>
      <c r="AJ63" s="99">
        <v>18000</v>
      </c>
      <c r="AK63" s="99">
        <v>6000</v>
      </c>
      <c r="AL63" s="99">
        <v>5000</v>
      </c>
      <c r="AM63" s="99">
        <v>0</v>
      </c>
      <c r="AN63" s="54">
        <v>100000</v>
      </c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6"/>
      <c r="BF63" s="123"/>
    </row>
    <row r="64" spans="1:58" ht="63">
      <c r="A64" s="29"/>
      <c r="B64" s="142" t="s">
        <v>25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31" t="s">
        <v>105</v>
      </c>
      <c r="T64" s="55" t="s">
        <v>197</v>
      </c>
      <c r="U64" s="153" t="s">
        <v>230</v>
      </c>
      <c r="V64" s="153"/>
      <c r="W64" s="56">
        <v>0</v>
      </c>
      <c r="X64" s="99">
        <v>13365000</v>
      </c>
      <c r="Y64" s="99">
        <v>20000</v>
      </c>
      <c r="Z64" s="99">
        <v>36000</v>
      </c>
      <c r="AA64" s="99">
        <v>95000</v>
      </c>
      <c r="AB64" s="99">
        <v>151000</v>
      </c>
      <c r="AC64" s="99">
        <v>180000</v>
      </c>
      <c r="AD64" s="99">
        <v>150000</v>
      </c>
      <c r="AE64" s="99">
        <v>160000</v>
      </c>
      <c r="AF64" s="99">
        <v>490000</v>
      </c>
      <c r="AG64" s="99">
        <v>315000</v>
      </c>
      <c r="AH64" s="99">
        <v>670000</v>
      </c>
      <c r="AI64" s="99">
        <v>650000</v>
      </c>
      <c r="AJ64" s="99">
        <v>1635000</v>
      </c>
      <c r="AK64" s="99">
        <v>1324000</v>
      </c>
      <c r="AL64" s="99">
        <v>4900000</v>
      </c>
      <c r="AM64" s="99">
        <v>4865000</v>
      </c>
      <c r="AN64" s="54">
        <v>3625000</v>
      </c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6"/>
      <c r="BF64" s="123"/>
    </row>
    <row r="65" spans="1:58" ht="63">
      <c r="A65" s="29"/>
      <c r="B65" s="142" t="s">
        <v>25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31" t="s">
        <v>107</v>
      </c>
      <c r="T65" s="55" t="s">
        <v>197</v>
      </c>
      <c r="U65" s="153" t="s">
        <v>231</v>
      </c>
      <c r="V65" s="153"/>
      <c r="W65" s="56">
        <v>0</v>
      </c>
      <c r="X65" s="99">
        <v>34148000</v>
      </c>
      <c r="Y65" s="99">
        <v>950000</v>
      </c>
      <c r="Z65" s="99">
        <v>2698000</v>
      </c>
      <c r="AA65" s="99">
        <v>2450000</v>
      </c>
      <c r="AB65" s="99">
        <v>6098000</v>
      </c>
      <c r="AC65" s="99">
        <v>2790000</v>
      </c>
      <c r="AD65" s="99">
        <v>2623000</v>
      </c>
      <c r="AE65" s="99">
        <v>2309000</v>
      </c>
      <c r="AF65" s="99">
        <v>7722000</v>
      </c>
      <c r="AG65" s="99">
        <v>3300000</v>
      </c>
      <c r="AH65" s="99">
        <v>2400000</v>
      </c>
      <c r="AI65" s="99">
        <v>4653000</v>
      </c>
      <c r="AJ65" s="99">
        <v>10353000</v>
      </c>
      <c r="AK65" s="99">
        <v>4603000</v>
      </c>
      <c r="AL65" s="99">
        <v>3366000</v>
      </c>
      <c r="AM65" s="99">
        <v>2006000</v>
      </c>
      <c r="AN65" s="54">
        <v>11000</v>
      </c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6"/>
      <c r="BF65" s="123"/>
    </row>
    <row r="66" spans="1:58" ht="63">
      <c r="A66" s="29"/>
      <c r="B66" s="142" t="s">
        <v>25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31" t="s">
        <v>108</v>
      </c>
      <c r="T66" s="55" t="s">
        <v>197</v>
      </c>
      <c r="U66" s="153" t="s">
        <v>232</v>
      </c>
      <c r="V66" s="153"/>
      <c r="W66" s="56">
        <v>0</v>
      </c>
      <c r="X66" s="99">
        <v>3575000</v>
      </c>
      <c r="Y66" s="99">
        <v>160000</v>
      </c>
      <c r="Z66" s="99">
        <v>75000</v>
      </c>
      <c r="AA66" s="99">
        <v>65000</v>
      </c>
      <c r="AB66" s="99">
        <v>300000</v>
      </c>
      <c r="AC66" s="99">
        <v>220000</v>
      </c>
      <c r="AD66" s="99">
        <v>125000</v>
      </c>
      <c r="AE66" s="99">
        <v>80000</v>
      </c>
      <c r="AF66" s="99">
        <v>425000</v>
      </c>
      <c r="AG66" s="99">
        <v>270000</v>
      </c>
      <c r="AH66" s="99">
        <v>175000</v>
      </c>
      <c r="AI66" s="99">
        <v>210000</v>
      </c>
      <c r="AJ66" s="99">
        <v>655000</v>
      </c>
      <c r="AK66" s="99">
        <v>565000</v>
      </c>
      <c r="AL66" s="99">
        <v>665000</v>
      </c>
      <c r="AM66" s="99">
        <v>965000</v>
      </c>
      <c r="AN66" s="54">
        <v>450000</v>
      </c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6"/>
      <c r="BF66" s="123"/>
    </row>
    <row r="67" spans="1:58" ht="63">
      <c r="A67" s="29"/>
      <c r="B67" s="142" t="s">
        <v>25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31" t="s">
        <v>109</v>
      </c>
      <c r="T67" s="55" t="s">
        <v>197</v>
      </c>
      <c r="U67" s="153" t="s">
        <v>233</v>
      </c>
      <c r="V67" s="153"/>
      <c r="W67" s="56">
        <v>0</v>
      </c>
      <c r="X67" s="99">
        <v>325000</v>
      </c>
      <c r="Y67" s="99">
        <v>17000</v>
      </c>
      <c r="Z67" s="99">
        <v>17000</v>
      </c>
      <c r="AA67" s="99">
        <v>17000</v>
      </c>
      <c r="AB67" s="99">
        <v>51000</v>
      </c>
      <c r="AC67" s="99">
        <v>30000</v>
      </c>
      <c r="AD67" s="99">
        <v>27000</v>
      </c>
      <c r="AE67" s="99">
        <v>27000</v>
      </c>
      <c r="AF67" s="99">
        <v>84000</v>
      </c>
      <c r="AG67" s="99">
        <v>30000</v>
      </c>
      <c r="AH67" s="99">
        <v>30000</v>
      </c>
      <c r="AI67" s="99">
        <v>27000</v>
      </c>
      <c r="AJ67" s="99">
        <v>87000</v>
      </c>
      <c r="AK67" s="99">
        <v>35000</v>
      </c>
      <c r="AL67" s="99">
        <v>34000</v>
      </c>
      <c r="AM67" s="99">
        <v>34000</v>
      </c>
      <c r="AN67" s="54">
        <v>80000</v>
      </c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6"/>
      <c r="BF67" s="123"/>
    </row>
    <row r="68" spans="1:58" ht="63">
      <c r="A68" s="29"/>
      <c r="B68" s="142" t="s">
        <v>25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31" t="s">
        <v>110</v>
      </c>
      <c r="T68" s="55" t="s">
        <v>197</v>
      </c>
      <c r="U68" s="153" t="s">
        <v>234</v>
      </c>
      <c r="V68" s="153"/>
      <c r="W68" s="56">
        <v>0</v>
      </c>
      <c r="X68" s="99">
        <v>800000</v>
      </c>
      <c r="Y68" s="99">
        <v>20000</v>
      </c>
      <c r="Z68" s="99">
        <v>25000</v>
      </c>
      <c r="AA68" s="99">
        <v>25000</v>
      </c>
      <c r="AB68" s="99">
        <v>70000</v>
      </c>
      <c r="AC68" s="99">
        <v>150000</v>
      </c>
      <c r="AD68" s="99">
        <v>100000</v>
      </c>
      <c r="AE68" s="99">
        <v>100000</v>
      </c>
      <c r="AF68" s="99">
        <v>350000</v>
      </c>
      <c r="AG68" s="99">
        <v>70000</v>
      </c>
      <c r="AH68" s="99">
        <v>70000</v>
      </c>
      <c r="AI68" s="99">
        <v>140000</v>
      </c>
      <c r="AJ68" s="99">
        <v>280000</v>
      </c>
      <c r="AK68" s="99">
        <v>40000</v>
      </c>
      <c r="AL68" s="99">
        <v>40000</v>
      </c>
      <c r="AM68" s="99">
        <v>20000</v>
      </c>
      <c r="AN68" s="54">
        <v>4000000</v>
      </c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6"/>
      <c r="BF68" s="123"/>
    </row>
    <row r="69" spans="1:58" ht="69" customHeight="1">
      <c r="A69" s="29"/>
      <c r="B69" s="142" t="s">
        <v>25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31" t="s">
        <v>111</v>
      </c>
      <c r="T69" s="55" t="s">
        <v>197</v>
      </c>
      <c r="U69" s="153" t="s">
        <v>235</v>
      </c>
      <c r="V69" s="153"/>
      <c r="W69" s="56">
        <v>0</v>
      </c>
      <c r="X69" s="99">
        <v>1800000</v>
      </c>
      <c r="Y69" s="99">
        <v>50000</v>
      </c>
      <c r="Z69" s="99">
        <v>150000</v>
      </c>
      <c r="AA69" s="99">
        <v>150000</v>
      </c>
      <c r="AB69" s="99">
        <v>350000</v>
      </c>
      <c r="AC69" s="99">
        <v>150000</v>
      </c>
      <c r="AD69" s="99">
        <v>150000</v>
      </c>
      <c r="AE69" s="99">
        <v>200000</v>
      </c>
      <c r="AF69" s="99">
        <v>500000</v>
      </c>
      <c r="AG69" s="99">
        <v>200000</v>
      </c>
      <c r="AH69" s="99">
        <v>150000</v>
      </c>
      <c r="AI69" s="99">
        <v>150000</v>
      </c>
      <c r="AJ69" s="99">
        <v>500000</v>
      </c>
      <c r="AK69" s="99">
        <v>150000</v>
      </c>
      <c r="AL69" s="99">
        <v>150000</v>
      </c>
      <c r="AM69" s="99">
        <v>150000</v>
      </c>
      <c r="AN69" s="54">
        <v>850000</v>
      </c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6"/>
      <c r="BF69" s="123"/>
    </row>
    <row r="70" spans="1:62" ht="37.5" customHeight="1" hidden="1" thickBot="1">
      <c r="A70" s="29"/>
      <c r="B70" s="179" t="s">
        <v>25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32" t="s">
        <v>113</v>
      </c>
      <c r="T70" s="55" t="s">
        <v>197</v>
      </c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57">
        <v>70000</v>
      </c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6"/>
      <c r="BF70" s="123"/>
      <c r="BJ70" s="11"/>
    </row>
    <row r="71" spans="1:58" ht="16.5" customHeight="1" hidden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 t="s">
        <v>113</v>
      </c>
      <c r="T71" s="55" t="s">
        <v>197</v>
      </c>
      <c r="U71" s="175" t="s">
        <v>1</v>
      </c>
      <c r="V71" s="175"/>
      <c r="W71" s="58">
        <v>0</v>
      </c>
      <c r="X71" s="58">
        <v>672815000</v>
      </c>
      <c r="Y71" s="58">
        <v>36909500</v>
      </c>
      <c r="Z71" s="58">
        <v>41284900</v>
      </c>
      <c r="AA71" s="58">
        <v>44216930</v>
      </c>
      <c r="AB71" s="58">
        <v>122411330</v>
      </c>
      <c r="AC71" s="58">
        <v>64593000</v>
      </c>
      <c r="AD71" s="58">
        <v>45887525</v>
      </c>
      <c r="AE71" s="58">
        <v>47020470</v>
      </c>
      <c r="AF71" s="58">
        <v>157500995</v>
      </c>
      <c r="AG71" s="58">
        <v>74213890</v>
      </c>
      <c r="AH71" s="58">
        <v>51964070</v>
      </c>
      <c r="AI71" s="58">
        <v>50986375</v>
      </c>
      <c r="AJ71" s="58">
        <v>177164335</v>
      </c>
      <c r="AK71" s="58">
        <v>76833140</v>
      </c>
      <c r="AL71" s="58">
        <v>64608500</v>
      </c>
      <c r="AM71" s="58">
        <v>74296700</v>
      </c>
      <c r="AN71" s="59">
        <v>215738340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7"/>
      <c r="BF71" s="123"/>
    </row>
    <row r="72" spans="1:58" ht="70.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55" t="s">
        <v>197</v>
      </c>
      <c r="U72" s="176" t="s">
        <v>236</v>
      </c>
      <c r="V72" s="177"/>
      <c r="W72" s="56">
        <v>0</v>
      </c>
      <c r="X72" s="99">
        <v>23000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23000</v>
      </c>
      <c r="AM72" s="99">
        <v>0</v>
      </c>
      <c r="AN72" s="9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7"/>
      <c r="BF72" s="123"/>
    </row>
    <row r="73" spans="1:58" ht="69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 t="s">
        <v>197</v>
      </c>
      <c r="U73" s="153" t="s">
        <v>237</v>
      </c>
      <c r="V73" s="178"/>
      <c r="W73" s="56">
        <v>0</v>
      </c>
      <c r="X73" s="99">
        <v>1500000</v>
      </c>
      <c r="Y73" s="99">
        <v>0</v>
      </c>
      <c r="Z73" s="99">
        <v>0</v>
      </c>
      <c r="AA73" s="99">
        <v>0</v>
      </c>
      <c r="AB73" s="99">
        <v>0</v>
      </c>
      <c r="AC73" s="99">
        <v>1000000</v>
      </c>
      <c r="AD73" s="99">
        <v>0</v>
      </c>
      <c r="AE73" s="99">
        <v>0</v>
      </c>
      <c r="AF73" s="99">
        <v>1000000</v>
      </c>
      <c r="AG73" s="99">
        <v>0</v>
      </c>
      <c r="AH73" s="99">
        <v>0</v>
      </c>
      <c r="AI73" s="99">
        <v>500000</v>
      </c>
      <c r="AJ73" s="99">
        <v>500000</v>
      </c>
      <c r="AK73" s="99">
        <v>0</v>
      </c>
      <c r="AL73" s="99">
        <v>0</v>
      </c>
      <c r="AM73" s="99">
        <v>0</v>
      </c>
      <c r="AN73" s="9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7"/>
      <c r="BF73" s="123"/>
    </row>
    <row r="74" spans="1:58" ht="54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55" t="s">
        <v>112</v>
      </c>
      <c r="U74" s="153" t="s">
        <v>238</v>
      </c>
      <c r="V74" s="178"/>
      <c r="W74" s="56">
        <v>0</v>
      </c>
      <c r="X74" s="99">
        <v>1533000</v>
      </c>
      <c r="Y74" s="99">
        <v>0</v>
      </c>
      <c r="Z74" s="99">
        <v>100000</v>
      </c>
      <c r="AA74" s="99">
        <v>100000</v>
      </c>
      <c r="AB74" s="99">
        <v>200000</v>
      </c>
      <c r="AC74" s="99">
        <v>100000</v>
      </c>
      <c r="AD74" s="99">
        <v>100000</v>
      </c>
      <c r="AE74" s="99">
        <v>100000</v>
      </c>
      <c r="AF74" s="99">
        <v>300000</v>
      </c>
      <c r="AG74" s="99">
        <v>100000</v>
      </c>
      <c r="AH74" s="99">
        <v>133000</v>
      </c>
      <c r="AI74" s="99">
        <v>200000</v>
      </c>
      <c r="AJ74" s="99">
        <v>433000</v>
      </c>
      <c r="AK74" s="99">
        <v>200000</v>
      </c>
      <c r="AL74" s="99">
        <v>200000</v>
      </c>
      <c r="AM74" s="99">
        <v>200000</v>
      </c>
      <c r="AN74" s="9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7"/>
      <c r="BF74" s="123"/>
    </row>
    <row r="75" spans="1:58" ht="55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55" t="s">
        <v>112</v>
      </c>
      <c r="U75" s="153" t="s">
        <v>239</v>
      </c>
      <c r="V75" s="178"/>
      <c r="W75" s="56">
        <v>0</v>
      </c>
      <c r="X75" s="99">
        <v>550000</v>
      </c>
      <c r="Y75" s="99">
        <v>0</v>
      </c>
      <c r="Z75" s="99">
        <v>0</v>
      </c>
      <c r="AA75" s="99">
        <v>0</v>
      </c>
      <c r="AB75" s="99">
        <v>0</v>
      </c>
      <c r="AC75" s="99">
        <v>50000</v>
      </c>
      <c r="AD75" s="99">
        <v>50000</v>
      </c>
      <c r="AE75" s="99">
        <v>50000</v>
      </c>
      <c r="AF75" s="99">
        <v>150000</v>
      </c>
      <c r="AG75" s="99">
        <v>50000</v>
      </c>
      <c r="AH75" s="99">
        <v>50000</v>
      </c>
      <c r="AI75" s="99">
        <v>100000</v>
      </c>
      <c r="AJ75" s="99">
        <v>200000</v>
      </c>
      <c r="AK75" s="99">
        <v>100000</v>
      </c>
      <c r="AL75" s="99">
        <v>50000</v>
      </c>
      <c r="AM75" s="99">
        <v>50000</v>
      </c>
      <c r="AN75" s="9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7"/>
      <c r="BF75" s="123"/>
    </row>
    <row r="76" spans="1:58" ht="55.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55" t="s">
        <v>112</v>
      </c>
      <c r="U76" s="153" t="s">
        <v>240</v>
      </c>
      <c r="V76" s="154"/>
      <c r="W76" s="56">
        <v>0</v>
      </c>
      <c r="X76" s="99">
        <v>200000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50000</v>
      </c>
      <c r="AE76" s="99">
        <v>0</v>
      </c>
      <c r="AF76" s="99">
        <v>50000</v>
      </c>
      <c r="AG76" s="99">
        <v>0</v>
      </c>
      <c r="AH76" s="99">
        <v>80000</v>
      </c>
      <c r="AI76" s="99">
        <v>0</v>
      </c>
      <c r="AJ76" s="99">
        <v>80000</v>
      </c>
      <c r="AK76" s="99">
        <v>70000</v>
      </c>
      <c r="AL76" s="99">
        <v>0</v>
      </c>
      <c r="AM76" s="99">
        <v>0</v>
      </c>
      <c r="AN76" s="9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7"/>
      <c r="BF76" s="123"/>
    </row>
    <row r="77" spans="1:58" ht="55.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55" t="s">
        <v>112</v>
      </c>
      <c r="U77" s="153" t="s">
        <v>114</v>
      </c>
      <c r="V77" s="154"/>
      <c r="W77" s="56">
        <v>0</v>
      </c>
      <c r="X77" s="99">
        <v>300000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50000</v>
      </c>
      <c r="AE77" s="99">
        <v>0</v>
      </c>
      <c r="AF77" s="99">
        <v>50000</v>
      </c>
      <c r="AG77" s="99">
        <v>0</v>
      </c>
      <c r="AH77" s="99">
        <v>150000</v>
      </c>
      <c r="AI77" s="99">
        <v>0</v>
      </c>
      <c r="AJ77" s="99">
        <v>150000</v>
      </c>
      <c r="AK77" s="99">
        <v>100000</v>
      </c>
      <c r="AL77" s="99">
        <v>0</v>
      </c>
      <c r="AM77" s="99">
        <v>0</v>
      </c>
      <c r="AN77" s="9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7"/>
      <c r="BF77" s="123"/>
    </row>
    <row r="78" spans="1:58" ht="36">
      <c r="A78" s="29"/>
      <c r="B78" s="142" t="s">
        <v>118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31" t="s">
        <v>116</v>
      </c>
      <c r="T78" s="55" t="s">
        <v>106</v>
      </c>
      <c r="U78" s="153" t="s">
        <v>117</v>
      </c>
      <c r="V78" s="153"/>
      <c r="W78" s="56">
        <v>101003001</v>
      </c>
      <c r="X78" s="99">
        <v>45317000</v>
      </c>
      <c r="Y78" s="99">
        <v>1812680</v>
      </c>
      <c r="Z78" s="99">
        <v>5740153.4</v>
      </c>
      <c r="AA78" s="99">
        <v>3776416.66</v>
      </c>
      <c r="AB78" s="99">
        <v>11329250.06</v>
      </c>
      <c r="AC78" s="99">
        <v>3776416.66</v>
      </c>
      <c r="AD78" s="99">
        <v>3776416.66</v>
      </c>
      <c r="AE78" s="99">
        <v>3776416.66</v>
      </c>
      <c r="AF78" s="99">
        <v>11329249.98</v>
      </c>
      <c r="AG78" s="99">
        <v>3776416.66</v>
      </c>
      <c r="AH78" s="99">
        <v>3776416.66</v>
      </c>
      <c r="AI78" s="99">
        <v>3776416.66</v>
      </c>
      <c r="AJ78" s="99">
        <v>11329249.98</v>
      </c>
      <c r="AK78" s="99">
        <v>3776416.66</v>
      </c>
      <c r="AL78" s="99">
        <v>3776416.66</v>
      </c>
      <c r="AM78" s="99">
        <v>3776416.66</v>
      </c>
      <c r="AN78" s="54">
        <v>0</v>
      </c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6"/>
      <c r="BF78" s="123"/>
    </row>
    <row r="79" spans="1:58" ht="36">
      <c r="A79" s="29"/>
      <c r="B79" s="142" t="s">
        <v>119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31" t="s">
        <v>116</v>
      </c>
      <c r="T79" s="55" t="s">
        <v>106</v>
      </c>
      <c r="U79" s="153" t="s">
        <v>117</v>
      </c>
      <c r="V79" s="153"/>
      <c r="W79" s="56">
        <v>101003002</v>
      </c>
      <c r="X79" s="99">
        <v>3626000</v>
      </c>
      <c r="Y79" s="99">
        <v>302166.73</v>
      </c>
      <c r="Z79" s="99">
        <v>302166.66</v>
      </c>
      <c r="AA79" s="99">
        <v>302166.66</v>
      </c>
      <c r="AB79" s="99">
        <v>906500.05</v>
      </c>
      <c r="AC79" s="99">
        <v>302166.66</v>
      </c>
      <c r="AD79" s="99">
        <v>302166.66</v>
      </c>
      <c r="AE79" s="99">
        <v>302166.67</v>
      </c>
      <c r="AF79" s="99">
        <v>906499.99</v>
      </c>
      <c r="AG79" s="99">
        <v>302166.66</v>
      </c>
      <c r="AH79" s="99">
        <v>302166.66</v>
      </c>
      <c r="AI79" s="99">
        <v>302166.66</v>
      </c>
      <c r="AJ79" s="99">
        <v>906499.98</v>
      </c>
      <c r="AK79" s="99">
        <v>302166.66</v>
      </c>
      <c r="AL79" s="99">
        <v>302166.66</v>
      </c>
      <c r="AM79" s="99">
        <v>302166.66</v>
      </c>
      <c r="AN79" s="54">
        <v>906470</v>
      </c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6"/>
      <c r="BF79" s="123"/>
    </row>
    <row r="80" spans="1:58" ht="36">
      <c r="A80" s="29"/>
      <c r="B80" s="142" t="s">
        <v>120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31" t="s">
        <v>116</v>
      </c>
      <c r="T80" s="55" t="s">
        <v>106</v>
      </c>
      <c r="U80" s="153" t="s">
        <v>117</v>
      </c>
      <c r="V80" s="153"/>
      <c r="W80" s="56">
        <v>101003004</v>
      </c>
      <c r="X80" s="99">
        <v>2105400</v>
      </c>
      <c r="Y80" s="99">
        <v>526350</v>
      </c>
      <c r="Z80" s="99">
        <v>0</v>
      </c>
      <c r="AA80" s="99">
        <v>0</v>
      </c>
      <c r="AB80" s="99">
        <v>526350</v>
      </c>
      <c r="AC80" s="99">
        <v>526350</v>
      </c>
      <c r="AD80" s="99">
        <v>0</v>
      </c>
      <c r="AE80" s="99">
        <v>0</v>
      </c>
      <c r="AF80" s="99">
        <v>526350</v>
      </c>
      <c r="AG80" s="99">
        <v>526350</v>
      </c>
      <c r="AH80" s="99">
        <v>0</v>
      </c>
      <c r="AI80" s="99">
        <v>0</v>
      </c>
      <c r="AJ80" s="99">
        <v>526350</v>
      </c>
      <c r="AK80" s="99">
        <v>526350</v>
      </c>
      <c r="AL80" s="99">
        <v>0</v>
      </c>
      <c r="AM80" s="99">
        <v>0</v>
      </c>
      <c r="AN80" s="54">
        <v>0</v>
      </c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6"/>
      <c r="BF80" s="123"/>
    </row>
    <row r="81" spans="1:58" ht="36">
      <c r="A81" s="29"/>
      <c r="B81" s="142" t="s">
        <v>121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31" t="s">
        <v>116</v>
      </c>
      <c r="T81" s="55" t="s">
        <v>106</v>
      </c>
      <c r="U81" s="153" t="s">
        <v>117</v>
      </c>
      <c r="V81" s="153"/>
      <c r="W81" s="56">
        <v>101003017</v>
      </c>
      <c r="X81" s="99">
        <v>125343600</v>
      </c>
      <c r="Y81" s="99">
        <v>10445300.11</v>
      </c>
      <c r="Z81" s="99">
        <v>10445299.99</v>
      </c>
      <c r="AA81" s="99">
        <v>10445299.99</v>
      </c>
      <c r="AB81" s="99">
        <v>31335900.09</v>
      </c>
      <c r="AC81" s="99">
        <v>10445299.99</v>
      </c>
      <c r="AD81" s="99">
        <v>10445299.99</v>
      </c>
      <c r="AE81" s="99">
        <v>10445299.99</v>
      </c>
      <c r="AF81" s="99">
        <v>31335899.97</v>
      </c>
      <c r="AG81" s="99">
        <v>10445299.99</v>
      </c>
      <c r="AH81" s="99">
        <v>10445299.99</v>
      </c>
      <c r="AI81" s="99">
        <v>10445299.99</v>
      </c>
      <c r="AJ81" s="99">
        <v>31335899.97</v>
      </c>
      <c r="AK81" s="99">
        <v>10445299.99</v>
      </c>
      <c r="AL81" s="99">
        <v>10445299.99</v>
      </c>
      <c r="AM81" s="99">
        <v>10445299.99</v>
      </c>
      <c r="AN81" s="54">
        <v>0</v>
      </c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6"/>
      <c r="BF81" s="123"/>
    </row>
    <row r="82" spans="1:58" ht="47.25">
      <c r="A82" s="29"/>
      <c r="B82" s="142" t="s">
        <v>123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31" t="s">
        <v>122</v>
      </c>
      <c r="T82" s="55" t="s">
        <v>126</v>
      </c>
      <c r="U82" s="153" t="s">
        <v>128</v>
      </c>
      <c r="V82" s="153"/>
      <c r="W82" s="56">
        <v>101001001</v>
      </c>
      <c r="X82" s="99">
        <v>96076800</v>
      </c>
      <c r="Y82" s="99">
        <v>18006400</v>
      </c>
      <c r="Z82" s="99">
        <v>8006400</v>
      </c>
      <c r="AA82" s="99">
        <v>8006400</v>
      </c>
      <c r="AB82" s="99">
        <v>34019200</v>
      </c>
      <c r="AC82" s="99">
        <v>8006400</v>
      </c>
      <c r="AD82" s="99">
        <v>8006400</v>
      </c>
      <c r="AE82" s="99">
        <v>8006400</v>
      </c>
      <c r="AF82" s="99">
        <v>24019200</v>
      </c>
      <c r="AG82" s="99">
        <v>8006400</v>
      </c>
      <c r="AH82" s="99">
        <v>8006400</v>
      </c>
      <c r="AI82" s="99">
        <v>8006400</v>
      </c>
      <c r="AJ82" s="99">
        <v>24019200</v>
      </c>
      <c r="AK82" s="99">
        <v>8006400</v>
      </c>
      <c r="AL82" s="99">
        <v>6012800</v>
      </c>
      <c r="AM82" s="99">
        <v>0</v>
      </c>
      <c r="AN82" s="54">
        <v>7109475</v>
      </c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6"/>
      <c r="BF82" s="123"/>
    </row>
    <row r="83" spans="1:58" ht="47.25">
      <c r="A83" s="29"/>
      <c r="B83" s="142" t="s">
        <v>125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31" t="s">
        <v>124</v>
      </c>
      <c r="T83" s="55" t="s">
        <v>126</v>
      </c>
      <c r="U83" s="153" t="s">
        <v>131</v>
      </c>
      <c r="V83" s="153"/>
      <c r="W83" s="56">
        <v>101002001</v>
      </c>
      <c r="X83" s="99">
        <v>18617900</v>
      </c>
      <c r="Y83" s="99">
        <v>0</v>
      </c>
      <c r="Z83" s="99">
        <v>3103000</v>
      </c>
      <c r="AA83" s="99">
        <v>1551490</v>
      </c>
      <c r="AB83" s="99">
        <v>4654490</v>
      </c>
      <c r="AC83" s="99">
        <v>1551490</v>
      </c>
      <c r="AD83" s="99">
        <v>1551490</v>
      </c>
      <c r="AE83" s="99">
        <v>1551490</v>
      </c>
      <c r="AF83" s="99">
        <v>4654470</v>
      </c>
      <c r="AG83" s="99">
        <v>1551490</v>
      </c>
      <c r="AH83" s="99">
        <v>1551490</v>
      </c>
      <c r="AI83" s="99">
        <v>1551490</v>
      </c>
      <c r="AJ83" s="99">
        <v>4654470</v>
      </c>
      <c r="AK83" s="99">
        <v>1551490</v>
      </c>
      <c r="AL83" s="99">
        <v>1551490</v>
      </c>
      <c r="AM83" s="99">
        <v>1551490</v>
      </c>
      <c r="AN83" s="54">
        <v>15152175</v>
      </c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6"/>
      <c r="BF83" s="123"/>
    </row>
    <row r="84" spans="1:58" ht="63">
      <c r="A84" s="29"/>
      <c r="B84" s="142" t="s">
        <v>129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31" t="s">
        <v>127</v>
      </c>
      <c r="T84" s="55" t="s">
        <v>227</v>
      </c>
      <c r="U84" s="153" t="s">
        <v>242</v>
      </c>
      <c r="V84" s="153"/>
      <c r="W84" s="56">
        <v>107001000</v>
      </c>
      <c r="X84" s="99">
        <v>44000</v>
      </c>
      <c r="Y84" s="99">
        <v>16263.5</v>
      </c>
      <c r="Z84" s="99">
        <v>17446.3</v>
      </c>
      <c r="AA84" s="99">
        <v>10290.2</v>
      </c>
      <c r="AB84" s="99">
        <v>44000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54">
        <v>0</v>
      </c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6"/>
      <c r="BF84" s="123"/>
    </row>
    <row r="85" spans="1:58" ht="63">
      <c r="A85" s="29"/>
      <c r="B85" s="142" t="s">
        <v>132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31" t="s">
        <v>130</v>
      </c>
      <c r="T85" s="55" t="s">
        <v>227</v>
      </c>
      <c r="U85" s="153" t="s">
        <v>242</v>
      </c>
      <c r="V85" s="153"/>
      <c r="W85" s="56">
        <v>107002000</v>
      </c>
      <c r="X85" s="99">
        <v>40000</v>
      </c>
      <c r="Y85" s="99">
        <v>0</v>
      </c>
      <c r="Z85" s="99">
        <v>0</v>
      </c>
      <c r="AA85" s="99">
        <v>7156.1</v>
      </c>
      <c r="AB85" s="99">
        <v>7156.1</v>
      </c>
      <c r="AC85" s="99">
        <v>28978.6</v>
      </c>
      <c r="AD85" s="99">
        <v>3865.3</v>
      </c>
      <c r="AE85" s="99">
        <v>0</v>
      </c>
      <c r="AF85" s="99">
        <v>32843.9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54">
        <v>0</v>
      </c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6"/>
      <c r="BF85" s="123"/>
    </row>
    <row r="86" spans="1:58" ht="63">
      <c r="A86" s="29"/>
      <c r="B86" s="142" t="s">
        <v>134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31" t="s">
        <v>133</v>
      </c>
      <c r="T86" s="55" t="s">
        <v>227</v>
      </c>
      <c r="U86" s="153" t="s">
        <v>242</v>
      </c>
      <c r="V86" s="153"/>
      <c r="W86" s="56">
        <v>107003000</v>
      </c>
      <c r="X86" s="99">
        <v>35000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14468.1</v>
      </c>
      <c r="AE86" s="99">
        <v>19516.2</v>
      </c>
      <c r="AF86" s="99">
        <v>33984.3</v>
      </c>
      <c r="AG86" s="99">
        <v>1015.7</v>
      </c>
      <c r="AH86" s="99">
        <v>0</v>
      </c>
      <c r="AI86" s="99">
        <v>0</v>
      </c>
      <c r="AJ86" s="99">
        <v>1015.7</v>
      </c>
      <c r="AK86" s="99">
        <v>0</v>
      </c>
      <c r="AL86" s="99">
        <v>0</v>
      </c>
      <c r="AM86" s="99">
        <v>0</v>
      </c>
      <c r="AN86" s="54">
        <v>0</v>
      </c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6"/>
      <c r="BF86" s="123"/>
    </row>
    <row r="87" spans="1:58" ht="63">
      <c r="A87" s="29"/>
      <c r="B87" s="142" t="s">
        <v>138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31" t="s">
        <v>136</v>
      </c>
      <c r="T87" s="55" t="s">
        <v>227</v>
      </c>
      <c r="U87" s="153" t="s">
        <v>242</v>
      </c>
      <c r="V87" s="153"/>
      <c r="W87" s="56">
        <v>107004000</v>
      </c>
      <c r="X87" s="99">
        <v>25000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25000</v>
      </c>
      <c r="AH87" s="99">
        <v>0</v>
      </c>
      <c r="AI87" s="99">
        <v>0</v>
      </c>
      <c r="AJ87" s="99">
        <v>25000</v>
      </c>
      <c r="AK87" s="99">
        <v>0</v>
      </c>
      <c r="AL87" s="99">
        <v>0</v>
      </c>
      <c r="AM87" s="99">
        <v>0</v>
      </c>
      <c r="AN87" s="54">
        <v>226850</v>
      </c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6"/>
      <c r="BF87" s="123"/>
    </row>
    <row r="88" spans="1:58" ht="63">
      <c r="A88" s="29"/>
      <c r="B88" s="142" t="s">
        <v>139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31" t="s">
        <v>136</v>
      </c>
      <c r="T88" s="55" t="s">
        <v>227</v>
      </c>
      <c r="U88" s="153" t="s">
        <v>242</v>
      </c>
      <c r="V88" s="153"/>
      <c r="W88" s="56">
        <v>107005000</v>
      </c>
      <c r="X88" s="99">
        <v>24000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99">
        <v>4145.7</v>
      </c>
      <c r="AH88" s="99">
        <v>19854.3</v>
      </c>
      <c r="AI88" s="99">
        <v>0</v>
      </c>
      <c r="AJ88" s="99">
        <v>24000</v>
      </c>
      <c r="AK88" s="99">
        <v>0</v>
      </c>
      <c r="AL88" s="99">
        <v>0</v>
      </c>
      <c r="AM88" s="99">
        <v>0</v>
      </c>
      <c r="AN88" s="54">
        <v>90450</v>
      </c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6"/>
      <c r="BF88" s="123"/>
    </row>
    <row r="89" spans="1:58" ht="63">
      <c r="A89" s="29"/>
      <c r="B89" s="142" t="s">
        <v>140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31" t="s">
        <v>136</v>
      </c>
      <c r="T89" s="55" t="s">
        <v>227</v>
      </c>
      <c r="U89" s="153" t="s">
        <v>242</v>
      </c>
      <c r="V89" s="153"/>
      <c r="W89" s="56">
        <v>107006000</v>
      </c>
      <c r="X89" s="99">
        <v>10000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99">
        <v>0</v>
      </c>
      <c r="AH89" s="99">
        <v>1253.3</v>
      </c>
      <c r="AI89" s="99">
        <v>7579.6</v>
      </c>
      <c r="AJ89" s="99">
        <v>8832.9</v>
      </c>
      <c r="AK89" s="99">
        <v>0</v>
      </c>
      <c r="AL89" s="99">
        <v>0</v>
      </c>
      <c r="AM89" s="99">
        <v>1167.1</v>
      </c>
      <c r="AN89" s="54">
        <v>2810250</v>
      </c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6"/>
      <c r="BF89" s="123"/>
    </row>
    <row r="90" spans="1:58" ht="63">
      <c r="A90" s="29"/>
      <c r="B90" s="142" t="s">
        <v>144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31" t="s">
        <v>142</v>
      </c>
      <c r="T90" s="55" t="s">
        <v>227</v>
      </c>
      <c r="U90" s="153" t="s">
        <v>242</v>
      </c>
      <c r="V90" s="153"/>
      <c r="W90" s="56">
        <v>107007000</v>
      </c>
      <c r="X90" s="99">
        <v>20000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182.8</v>
      </c>
      <c r="AI90" s="99">
        <v>12345.2</v>
      </c>
      <c r="AJ90" s="99">
        <v>12528</v>
      </c>
      <c r="AK90" s="99">
        <v>7472</v>
      </c>
      <c r="AL90" s="99">
        <v>0</v>
      </c>
      <c r="AM90" s="99">
        <v>0</v>
      </c>
      <c r="AN90" s="54">
        <v>118375</v>
      </c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6"/>
      <c r="BF90" s="123"/>
    </row>
    <row r="91" spans="1:58" ht="63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1"/>
      <c r="T91" s="55" t="s">
        <v>227</v>
      </c>
      <c r="U91" s="153" t="s">
        <v>242</v>
      </c>
      <c r="V91" s="153"/>
      <c r="W91" s="56">
        <v>107008000</v>
      </c>
      <c r="X91" s="99">
        <v>22700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99">
        <v>0</v>
      </c>
      <c r="AH91" s="99">
        <v>0</v>
      </c>
      <c r="AI91" s="99">
        <v>182.8</v>
      </c>
      <c r="AJ91" s="99">
        <v>182.8</v>
      </c>
      <c r="AK91" s="99">
        <v>22517.2</v>
      </c>
      <c r="AL91" s="99">
        <v>0</v>
      </c>
      <c r="AM91" s="99">
        <v>0</v>
      </c>
      <c r="AN91" s="54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6"/>
      <c r="BF91" s="123"/>
    </row>
    <row r="92" spans="1:58" ht="63">
      <c r="A92" s="29"/>
      <c r="B92" s="142" t="s">
        <v>148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31" t="s">
        <v>146</v>
      </c>
      <c r="T92" s="55" t="s">
        <v>227</v>
      </c>
      <c r="U92" s="153" t="s">
        <v>242</v>
      </c>
      <c r="V92" s="153"/>
      <c r="W92" s="56">
        <v>107009000</v>
      </c>
      <c r="X92" s="99">
        <v>15200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99">
        <v>0</v>
      </c>
      <c r="AH92" s="99">
        <v>0</v>
      </c>
      <c r="AI92" s="99">
        <v>0</v>
      </c>
      <c r="AJ92" s="99">
        <v>0</v>
      </c>
      <c r="AK92" s="99">
        <v>6381.9</v>
      </c>
      <c r="AL92" s="99">
        <v>8818.1</v>
      </c>
      <c r="AM92" s="99">
        <v>0</v>
      </c>
      <c r="AN92" s="54">
        <v>250500</v>
      </c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6"/>
      <c r="BF92" s="123"/>
    </row>
    <row r="93" spans="1:58" ht="63">
      <c r="A93" s="29"/>
      <c r="B93" s="142" t="s">
        <v>149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31" t="s">
        <v>146</v>
      </c>
      <c r="T93" s="55" t="s">
        <v>227</v>
      </c>
      <c r="U93" s="153" t="s">
        <v>242</v>
      </c>
      <c r="V93" s="153"/>
      <c r="W93" s="56">
        <v>107010000</v>
      </c>
      <c r="X93" s="99">
        <v>59800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20751.9</v>
      </c>
      <c r="AM93" s="99">
        <v>39048.1</v>
      </c>
      <c r="AN93" s="54">
        <v>109503700</v>
      </c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6"/>
      <c r="BF93" s="123"/>
    </row>
    <row r="94" spans="1:58" ht="63">
      <c r="A94" s="29"/>
      <c r="B94" s="142" t="s">
        <v>150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31" t="s">
        <v>146</v>
      </c>
      <c r="T94" s="55" t="s">
        <v>135</v>
      </c>
      <c r="U94" s="153" t="s">
        <v>137</v>
      </c>
      <c r="V94" s="153"/>
      <c r="W94" s="56">
        <v>101003006</v>
      </c>
      <c r="X94" s="99">
        <v>1010400</v>
      </c>
      <c r="Y94" s="99">
        <v>252600</v>
      </c>
      <c r="Z94" s="99">
        <v>70000</v>
      </c>
      <c r="AA94" s="99">
        <v>70000</v>
      </c>
      <c r="AB94" s="99">
        <v>392600</v>
      </c>
      <c r="AC94" s="99">
        <v>100000</v>
      </c>
      <c r="AD94" s="99">
        <v>100000</v>
      </c>
      <c r="AE94" s="99">
        <v>100000</v>
      </c>
      <c r="AF94" s="99">
        <v>300000</v>
      </c>
      <c r="AG94" s="99">
        <v>100000</v>
      </c>
      <c r="AH94" s="99">
        <v>90000</v>
      </c>
      <c r="AI94" s="99">
        <v>90000</v>
      </c>
      <c r="AJ94" s="99">
        <v>280000</v>
      </c>
      <c r="AK94" s="99">
        <v>37800</v>
      </c>
      <c r="AL94" s="99">
        <v>0</v>
      </c>
      <c r="AM94" s="99">
        <v>0</v>
      </c>
      <c r="AN94" s="54">
        <v>104500</v>
      </c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6"/>
      <c r="BF94" s="123"/>
    </row>
    <row r="95" spans="1:58" ht="63">
      <c r="A95" s="29"/>
      <c r="B95" s="142" t="s">
        <v>151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31" t="s">
        <v>146</v>
      </c>
      <c r="T95" s="55" t="s">
        <v>135</v>
      </c>
      <c r="U95" s="153" t="s">
        <v>137</v>
      </c>
      <c r="V95" s="153"/>
      <c r="W95" s="56">
        <v>101003007</v>
      </c>
      <c r="X95" s="99">
        <v>4505000</v>
      </c>
      <c r="Y95" s="99">
        <v>0</v>
      </c>
      <c r="Z95" s="99">
        <v>375000</v>
      </c>
      <c r="AA95" s="99">
        <v>375000</v>
      </c>
      <c r="AB95" s="99">
        <v>750000</v>
      </c>
      <c r="AC95" s="99">
        <v>450000</v>
      </c>
      <c r="AD95" s="99">
        <v>450000</v>
      </c>
      <c r="AE95" s="99">
        <v>450000</v>
      </c>
      <c r="AF95" s="99">
        <v>1350000</v>
      </c>
      <c r="AG95" s="99">
        <v>450000</v>
      </c>
      <c r="AH95" s="99">
        <v>450000</v>
      </c>
      <c r="AI95" s="99">
        <v>450000</v>
      </c>
      <c r="AJ95" s="99">
        <v>1350000</v>
      </c>
      <c r="AK95" s="99">
        <v>352000</v>
      </c>
      <c r="AL95" s="99">
        <v>552000</v>
      </c>
      <c r="AM95" s="99">
        <v>151000</v>
      </c>
      <c r="AN95" s="54">
        <v>1189300</v>
      </c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6"/>
      <c r="BF95" s="123"/>
    </row>
    <row r="96" spans="1:58" ht="63">
      <c r="A96" s="29"/>
      <c r="B96" s="142" t="s">
        <v>154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31" t="s">
        <v>152</v>
      </c>
      <c r="T96" s="55" t="s">
        <v>135</v>
      </c>
      <c r="U96" s="153" t="s">
        <v>137</v>
      </c>
      <c r="V96" s="153"/>
      <c r="W96" s="56">
        <v>101003008</v>
      </c>
      <c r="X96" s="99">
        <v>1400000</v>
      </c>
      <c r="Y96" s="99">
        <v>0</v>
      </c>
      <c r="Z96" s="99">
        <v>0</v>
      </c>
      <c r="AA96" s="99">
        <v>0</v>
      </c>
      <c r="AB96" s="99">
        <v>0</v>
      </c>
      <c r="AC96" s="99">
        <v>1400000</v>
      </c>
      <c r="AD96" s="99">
        <v>0</v>
      </c>
      <c r="AE96" s="99">
        <v>0</v>
      </c>
      <c r="AF96" s="99">
        <v>1400000</v>
      </c>
      <c r="AG96" s="99">
        <v>0</v>
      </c>
      <c r="AH96" s="99">
        <v>0</v>
      </c>
      <c r="AI96" s="99">
        <v>0</v>
      </c>
      <c r="AJ96" s="99">
        <v>0</v>
      </c>
      <c r="AK96" s="99">
        <v>0</v>
      </c>
      <c r="AL96" s="99">
        <v>0</v>
      </c>
      <c r="AM96" s="99">
        <v>0</v>
      </c>
      <c r="AN96" s="54">
        <v>3009200</v>
      </c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6"/>
      <c r="BF96" s="123"/>
    </row>
    <row r="97" spans="1:58" ht="63">
      <c r="A97" s="29"/>
      <c r="B97" s="142" t="s">
        <v>151</v>
      </c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31" t="s">
        <v>156</v>
      </c>
      <c r="T97" s="55" t="s">
        <v>135</v>
      </c>
      <c r="U97" s="153" t="s">
        <v>137</v>
      </c>
      <c r="V97" s="153"/>
      <c r="W97" s="56">
        <v>101003009</v>
      </c>
      <c r="X97" s="99">
        <v>106500</v>
      </c>
      <c r="Y97" s="99">
        <v>0</v>
      </c>
      <c r="Z97" s="99">
        <v>0</v>
      </c>
      <c r="AA97" s="99">
        <v>80000</v>
      </c>
      <c r="AB97" s="99">
        <v>80000</v>
      </c>
      <c r="AC97" s="99">
        <v>0</v>
      </c>
      <c r="AD97" s="99">
        <v>0</v>
      </c>
      <c r="AE97" s="99">
        <v>0</v>
      </c>
      <c r="AF97" s="99">
        <v>0</v>
      </c>
      <c r="AG97" s="99">
        <v>0</v>
      </c>
      <c r="AH97" s="99">
        <v>0</v>
      </c>
      <c r="AI97" s="99">
        <v>0</v>
      </c>
      <c r="AJ97" s="99">
        <v>0</v>
      </c>
      <c r="AK97" s="99">
        <v>26500</v>
      </c>
      <c r="AL97" s="99">
        <v>0</v>
      </c>
      <c r="AM97" s="99">
        <v>0</v>
      </c>
      <c r="AN97" s="54">
        <v>0</v>
      </c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6"/>
      <c r="BF97" s="123"/>
    </row>
    <row r="98" spans="1:58" ht="63">
      <c r="A98" s="29"/>
      <c r="B98" s="142" t="s">
        <v>148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31" t="s">
        <v>159</v>
      </c>
      <c r="T98" s="55" t="s">
        <v>135</v>
      </c>
      <c r="U98" s="153" t="s">
        <v>137</v>
      </c>
      <c r="V98" s="153"/>
      <c r="W98" s="56">
        <v>101003015</v>
      </c>
      <c r="X98" s="99">
        <v>110200</v>
      </c>
      <c r="Y98" s="99">
        <v>0</v>
      </c>
      <c r="Z98" s="99">
        <v>0</v>
      </c>
      <c r="AA98" s="99">
        <v>10200</v>
      </c>
      <c r="AB98" s="99">
        <v>10200</v>
      </c>
      <c r="AC98" s="99">
        <v>10000</v>
      </c>
      <c r="AD98" s="99">
        <v>10000</v>
      </c>
      <c r="AE98" s="99">
        <v>10000</v>
      </c>
      <c r="AF98" s="99">
        <v>30000</v>
      </c>
      <c r="AG98" s="99">
        <v>10000</v>
      </c>
      <c r="AH98" s="99">
        <v>20000</v>
      </c>
      <c r="AI98" s="99">
        <v>20000</v>
      </c>
      <c r="AJ98" s="99">
        <v>50000</v>
      </c>
      <c r="AK98" s="99">
        <v>20000</v>
      </c>
      <c r="AL98" s="99">
        <v>0</v>
      </c>
      <c r="AM98" s="99">
        <v>0</v>
      </c>
      <c r="AN98" s="54">
        <v>0</v>
      </c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6"/>
      <c r="BF98" s="123"/>
    </row>
    <row r="99" spans="1:58" ht="63">
      <c r="A99" s="29"/>
      <c r="B99" s="142" t="s">
        <v>151</v>
      </c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31" t="s">
        <v>159</v>
      </c>
      <c r="T99" s="55" t="s">
        <v>141</v>
      </c>
      <c r="U99" s="153" t="s">
        <v>143</v>
      </c>
      <c r="V99" s="153"/>
      <c r="W99" s="56">
        <v>101003010</v>
      </c>
      <c r="X99" s="99">
        <v>506200</v>
      </c>
      <c r="Y99" s="99">
        <v>0</v>
      </c>
      <c r="Z99" s="99">
        <v>126500</v>
      </c>
      <c r="AA99" s="99">
        <v>0</v>
      </c>
      <c r="AB99" s="99">
        <v>126500</v>
      </c>
      <c r="AC99" s="99">
        <v>61706.4</v>
      </c>
      <c r="AD99" s="99">
        <v>31384.4</v>
      </c>
      <c r="AE99" s="99">
        <v>33409.2</v>
      </c>
      <c r="AF99" s="99">
        <v>126500</v>
      </c>
      <c r="AG99" s="99">
        <v>55632</v>
      </c>
      <c r="AH99" s="99">
        <v>36446.4</v>
      </c>
      <c r="AI99" s="99">
        <v>34421.6</v>
      </c>
      <c r="AJ99" s="99">
        <v>126500</v>
      </c>
      <c r="AK99" s="99">
        <v>62262.6</v>
      </c>
      <c r="AL99" s="99">
        <v>50620</v>
      </c>
      <c r="AM99" s="99">
        <v>13817.4</v>
      </c>
      <c r="AN99" s="54">
        <v>21450</v>
      </c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6"/>
      <c r="BF99" s="123"/>
    </row>
    <row r="100" spans="1:58" ht="47.25">
      <c r="A100" s="29"/>
      <c r="B100" s="142" t="s">
        <v>164</v>
      </c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31" t="s">
        <v>162</v>
      </c>
      <c r="T100" s="55" t="s">
        <v>112</v>
      </c>
      <c r="U100" s="153" t="s">
        <v>147</v>
      </c>
      <c r="V100" s="153"/>
      <c r="W100" s="56">
        <v>101003003</v>
      </c>
      <c r="X100" s="99">
        <v>437500</v>
      </c>
      <c r="Y100" s="99">
        <v>20850</v>
      </c>
      <c r="Z100" s="99">
        <v>20850</v>
      </c>
      <c r="AA100" s="99">
        <v>20850</v>
      </c>
      <c r="AB100" s="99">
        <v>62550</v>
      </c>
      <c r="AC100" s="99">
        <v>20850</v>
      </c>
      <c r="AD100" s="99">
        <v>20850</v>
      </c>
      <c r="AE100" s="99">
        <v>20850</v>
      </c>
      <c r="AF100" s="99">
        <v>62550</v>
      </c>
      <c r="AG100" s="99">
        <v>20850</v>
      </c>
      <c r="AH100" s="99">
        <v>20850</v>
      </c>
      <c r="AI100" s="99">
        <v>20850</v>
      </c>
      <c r="AJ100" s="99">
        <v>62550</v>
      </c>
      <c r="AK100" s="99">
        <v>20850</v>
      </c>
      <c r="AL100" s="99">
        <v>20850</v>
      </c>
      <c r="AM100" s="99">
        <v>208150</v>
      </c>
      <c r="AN100" s="54">
        <v>921200</v>
      </c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6"/>
      <c r="BF100" s="123"/>
    </row>
    <row r="101" spans="1:58" ht="47.25">
      <c r="A101" s="29"/>
      <c r="B101" s="142" t="s">
        <v>165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31" t="s">
        <v>162</v>
      </c>
      <c r="T101" s="55" t="s">
        <v>112</v>
      </c>
      <c r="U101" s="153" t="s">
        <v>147</v>
      </c>
      <c r="V101" s="153"/>
      <c r="W101" s="56">
        <v>101003011</v>
      </c>
      <c r="X101" s="99">
        <v>765041000</v>
      </c>
      <c r="Y101" s="99">
        <v>12747700</v>
      </c>
      <c r="Z101" s="99">
        <v>69539400</v>
      </c>
      <c r="AA101" s="99">
        <v>68972400</v>
      </c>
      <c r="AB101" s="99">
        <v>151259500</v>
      </c>
      <c r="AC101" s="99">
        <v>126336200</v>
      </c>
      <c r="AD101" s="99">
        <v>18521600</v>
      </c>
      <c r="AE101" s="99">
        <v>96143900</v>
      </c>
      <c r="AF101" s="99">
        <v>241001700</v>
      </c>
      <c r="AG101" s="99">
        <v>70865900</v>
      </c>
      <c r="AH101" s="99">
        <v>49039400</v>
      </c>
      <c r="AI101" s="99">
        <v>60854200</v>
      </c>
      <c r="AJ101" s="99">
        <v>180759500</v>
      </c>
      <c r="AK101" s="99">
        <v>68697700</v>
      </c>
      <c r="AL101" s="99">
        <v>80046200</v>
      </c>
      <c r="AM101" s="99">
        <v>43276400</v>
      </c>
      <c r="AN101" s="54">
        <v>0</v>
      </c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6"/>
      <c r="BF101" s="123"/>
    </row>
    <row r="102" spans="1:58" ht="47.25">
      <c r="A102" s="29"/>
      <c r="B102" s="142" t="s">
        <v>166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31" t="s">
        <v>162</v>
      </c>
      <c r="T102" s="55" t="s">
        <v>112</v>
      </c>
      <c r="U102" s="153" t="s">
        <v>147</v>
      </c>
      <c r="V102" s="153"/>
      <c r="W102" s="56">
        <v>101003016</v>
      </c>
      <c r="X102" s="99">
        <v>3927500</v>
      </c>
      <c r="Y102" s="99">
        <v>565100</v>
      </c>
      <c r="Z102" s="99">
        <v>564800</v>
      </c>
      <c r="AA102" s="99">
        <v>553200</v>
      </c>
      <c r="AB102" s="99">
        <v>1683100</v>
      </c>
      <c r="AC102" s="99">
        <v>472800</v>
      </c>
      <c r="AD102" s="99">
        <v>238000</v>
      </c>
      <c r="AE102" s="99">
        <v>78900</v>
      </c>
      <c r="AF102" s="99">
        <v>789700</v>
      </c>
      <c r="AG102" s="99">
        <v>82900</v>
      </c>
      <c r="AH102" s="99">
        <v>82900</v>
      </c>
      <c r="AI102" s="99">
        <v>83900</v>
      </c>
      <c r="AJ102" s="99">
        <v>249700</v>
      </c>
      <c r="AK102" s="99">
        <v>183700</v>
      </c>
      <c r="AL102" s="99">
        <v>434100</v>
      </c>
      <c r="AM102" s="99">
        <v>587200</v>
      </c>
      <c r="AN102" s="54">
        <v>95900</v>
      </c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6"/>
      <c r="BF102" s="123"/>
    </row>
    <row r="103" spans="1:58" ht="47.25">
      <c r="A103" s="29"/>
      <c r="B103" s="142" t="s">
        <v>167</v>
      </c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31" t="s">
        <v>162</v>
      </c>
      <c r="T103" s="55" t="s">
        <v>112</v>
      </c>
      <c r="U103" s="153" t="s">
        <v>153</v>
      </c>
      <c r="V103" s="153"/>
      <c r="W103" s="56">
        <v>101003020</v>
      </c>
      <c r="X103" s="99">
        <v>10231700</v>
      </c>
      <c r="Y103" s="99">
        <v>1265000</v>
      </c>
      <c r="Z103" s="99">
        <v>0</v>
      </c>
      <c r="AA103" s="99">
        <v>0</v>
      </c>
      <c r="AB103" s="99">
        <v>1265000</v>
      </c>
      <c r="AC103" s="99">
        <v>2398000</v>
      </c>
      <c r="AD103" s="99">
        <v>0</v>
      </c>
      <c r="AE103" s="99">
        <v>0</v>
      </c>
      <c r="AF103" s="99">
        <v>2398000</v>
      </c>
      <c r="AG103" s="99">
        <v>2398000</v>
      </c>
      <c r="AH103" s="99">
        <v>0</v>
      </c>
      <c r="AI103" s="99">
        <v>0</v>
      </c>
      <c r="AJ103" s="99">
        <v>2398000</v>
      </c>
      <c r="AK103" s="99">
        <v>2398000</v>
      </c>
      <c r="AL103" s="99">
        <v>0</v>
      </c>
      <c r="AM103" s="99">
        <v>1772700</v>
      </c>
      <c r="AN103" s="54">
        <v>0</v>
      </c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6"/>
      <c r="BF103" s="123"/>
    </row>
    <row r="104" spans="1:58" ht="47.25">
      <c r="A104" s="29"/>
      <c r="B104" s="142" t="s">
        <v>170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31" t="s">
        <v>168</v>
      </c>
      <c r="T104" s="55" t="s">
        <v>155</v>
      </c>
      <c r="U104" s="153" t="s">
        <v>157</v>
      </c>
      <c r="V104" s="153"/>
      <c r="W104" s="56">
        <v>101003016</v>
      </c>
      <c r="X104" s="99">
        <v>82000</v>
      </c>
      <c r="Y104" s="99">
        <v>4500</v>
      </c>
      <c r="Z104" s="99">
        <v>4600</v>
      </c>
      <c r="AA104" s="99">
        <v>4600</v>
      </c>
      <c r="AB104" s="99">
        <v>13700</v>
      </c>
      <c r="AC104" s="99">
        <v>8000</v>
      </c>
      <c r="AD104" s="99">
        <v>5100</v>
      </c>
      <c r="AE104" s="99">
        <v>5400</v>
      </c>
      <c r="AF104" s="99">
        <v>18500</v>
      </c>
      <c r="AG104" s="99">
        <v>8400</v>
      </c>
      <c r="AH104" s="99">
        <v>5900</v>
      </c>
      <c r="AI104" s="99">
        <v>5600</v>
      </c>
      <c r="AJ104" s="99">
        <v>19900</v>
      </c>
      <c r="AK104" s="99">
        <v>10100</v>
      </c>
      <c r="AL104" s="99">
        <v>8200</v>
      </c>
      <c r="AM104" s="99">
        <v>11600</v>
      </c>
      <c r="AN104" s="54">
        <v>8832600</v>
      </c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6"/>
      <c r="BF104" s="123"/>
    </row>
    <row r="105" spans="1:58" ht="65.25" customHeight="1" thickBot="1">
      <c r="A105" s="29"/>
      <c r="B105" s="179" t="s">
        <v>171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32" t="s">
        <v>168</v>
      </c>
      <c r="T105" s="55" t="s">
        <v>158</v>
      </c>
      <c r="U105" s="153" t="s">
        <v>160</v>
      </c>
      <c r="V105" s="153"/>
      <c r="W105" s="56">
        <v>101003003</v>
      </c>
      <c r="X105" s="99">
        <v>421900</v>
      </c>
      <c r="Y105" s="99">
        <v>0</v>
      </c>
      <c r="Z105" s="99">
        <v>35158</v>
      </c>
      <c r="AA105" s="99">
        <v>35158</v>
      </c>
      <c r="AB105" s="99">
        <v>70316</v>
      </c>
      <c r="AC105" s="99">
        <v>35158</v>
      </c>
      <c r="AD105" s="99">
        <v>35158</v>
      </c>
      <c r="AE105" s="99">
        <v>35158</v>
      </c>
      <c r="AF105" s="99">
        <v>105474</v>
      </c>
      <c r="AG105" s="99">
        <v>35158</v>
      </c>
      <c r="AH105" s="99">
        <v>35158</v>
      </c>
      <c r="AI105" s="99">
        <v>35158</v>
      </c>
      <c r="AJ105" s="99">
        <v>105474</v>
      </c>
      <c r="AK105" s="99">
        <v>35158</v>
      </c>
      <c r="AL105" s="99">
        <v>35158</v>
      </c>
      <c r="AM105" s="99">
        <v>70320</v>
      </c>
      <c r="AN105" s="57">
        <v>4627700</v>
      </c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6"/>
      <c r="BF105" s="123"/>
    </row>
    <row r="106" spans="1:58" ht="63.75" customHeight="1" thickBo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 t="s">
        <v>168</v>
      </c>
      <c r="T106" s="55" t="s">
        <v>158</v>
      </c>
      <c r="U106" s="153" t="s">
        <v>160</v>
      </c>
      <c r="V106" s="153"/>
      <c r="W106" s="56">
        <v>101003016</v>
      </c>
      <c r="X106" s="99">
        <v>14400</v>
      </c>
      <c r="Y106" s="99">
        <v>0</v>
      </c>
      <c r="Z106" s="99">
        <v>0</v>
      </c>
      <c r="AA106" s="99">
        <v>0</v>
      </c>
      <c r="AB106" s="99">
        <v>0</v>
      </c>
      <c r="AC106" s="99">
        <v>4800</v>
      </c>
      <c r="AD106" s="99">
        <v>0</v>
      </c>
      <c r="AE106" s="99">
        <v>0</v>
      </c>
      <c r="AF106" s="99">
        <v>4800</v>
      </c>
      <c r="AG106" s="99">
        <v>4800</v>
      </c>
      <c r="AH106" s="99">
        <v>0</v>
      </c>
      <c r="AI106" s="99">
        <v>0</v>
      </c>
      <c r="AJ106" s="99">
        <v>4800</v>
      </c>
      <c r="AK106" s="99">
        <v>0</v>
      </c>
      <c r="AL106" s="99">
        <v>0</v>
      </c>
      <c r="AM106" s="99">
        <v>4800</v>
      </c>
      <c r="AN106" s="59">
        <v>157753795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7"/>
      <c r="BF106" s="123"/>
    </row>
    <row r="107" spans="1:58" ht="63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55" t="s">
        <v>158</v>
      </c>
      <c r="U107" s="153" t="s">
        <v>243</v>
      </c>
      <c r="V107" s="153"/>
      <c r="W107" s="56">
        <v>107011001</v>
      </c>
      <c r="X107" s="99">
        <v>700000</v>
      </c>
      <c r="Y107" s="99">
        <v>0</v>
      </c>
      <c r="Z107" s="99">
        <v>41300</v>
      </c>
      <c r="AA107" s="99">
        <v>41300</v>
      </c>
      <c r="AB107" s="99">
        <v>82600</v>
      </c>
      <c r="AC107" s="99">
        <v>68600</v>
      </c>
      <c r="AD107" s="99">
        <v>43400</v>
      </c>
      <c r="AE107" s="99">
        <v>46200</v>
      </c>
      <c r="AF107" s="99">
        <v>158200</v>
      </c>
      <c r="AG107" s="99">
        <v>71400</v>
      </c>
      <c r="AH107" s="99">
        <v>50400</v>
      </c>
      <c r="AI107" s="99">
        <v>47600</v>
      </c>
      <c r="AJ107" s="99">
        <v>169400</v>
      </c>
      <c r="AK107" s="99">
        <v>86100</v>
      </c>
      <c r="AL107" s="99">
        <v>70000</v>
      </c>
      <c r="AM107" s="99">
        <v>133700</v>
      </c>
      <c r="AN107" s="60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7"/>
      <c r="BF107" s="123"/>
    </row>
    <row r="108" spans="1:58" ht="63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55" t="s">
        <v>161</v>
      </c>
      <c r="U108" s="153" t="s">
        <v>163</v>
      </c>
      <c r="V108" s="153"/>
      <c r="W108" s="56">
        <v>101003005</v>
      </c>
      <c r="X108" s="99">
        <v>10400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10400</v>
      </c>
      <c r="AE108" s="99">
        <v>0</v>
      </c>
      <c r="AF108" s="99">
        <v>10400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0</v>
      </c>
      <c r="AM108" s="99">
        <v>0</v>
      </c>
      <c r="AN108" s="60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7"/>
      <c r="BF108" s="123"/>
    </row>
    <row r="109" spans="1:58" ht="6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55" t="s">
        <v>161</v>
      </c>
      <c r="U109" s="153" t="s">
        <v>163</v>
      </c>
      <c r="V109" s="153"/>
      <c r="W109" s="56">
        <v>101003012</v>
      </c>
      <c r="X109" s="99">
        <v>506200</v>
      </c>
      <c r="Y109" s="99">
        <v>35000</v>
      </c>
      <c r="Z109" s="99">
        <v>123000</v>
      </c>
      <c r="AA109" s="99">
        <v>42200</v>
      </c>
      <c r="AB109" s="99">
        <v>200200</v>
      </c>
      <c r="AC109" s="99">
        <v>42200</v>
      </c>
      <c r="AD109" s="99">
        <v>42200</v>
      </c>
      <c r="AE109" s="99">
        <v>42200</v>
      </c>
      <c r="AF109" s="99">
        <v>126600</v>
      </c>
      <c r="AG109" s="99">
        <v>42200</v>
      </c>
      <c r="AH109" s="99">
        <v>42200</v>
      </c>
      <c r="AI109" s="99">
        <v>42200</v>
      </c>
      <c r="AJ109" s="99">
        <v>126600</v>
      </c>
      <c r="AK109" s="99">
        <v>42200</v>
      </c>
      <c r="AL109" s="99">
        <v>10600</v>
      </c>
      <c r="AM109" s="99">
        <v>0</v>
      </c>
      <c r="AN109" s="60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7"/>
      <c r="BF109" s="123"/>
    </row>
    <row r="110" spans="1:58" ht="63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55" t="s">
        <v>161</v>
      </c>
      <c r="U110" s="153" t="s">
        <v>163</v>
      </c>
      <c r="V110" s="153"/>
      <c r="W110" s="56">
        <v>101003013</v>
      </c>
      <c r="X110" s="99">
        <v>5666000</v>
      </c>
      <c r="Y110" s="99">
        <v>385000</v>
      </c>
      <c r="Z110" s="99">
        <v>472200</v>
      </c>
      <c r="AA110" s="99">
        <v>472200</v>
      </c>
      <c r="AB110" s="99">
        <v>1329400</v>
      </c>
      <c r="AC110" s="99">
        <v>472200</v>
      </c>
      <c r="AD110" s="99">
        <v>472200</v>
      </c>
      <c r="AE110" s="99">
        <v>472200</v>
      </c>
      <c r="AF110" s="99">
        <v>1416600</v>
      </c>
      <c r="AG110" s="99">
        <v>472200</v>
      </c>
      <c r="AH110" s="99">
        <v>472200</v>
      </c>
      <c r="AI110" s="99">
        <v>472200</v>
      </c>
      <c r="AJ110" s="99">
        <v>1416600</v>
      </c>
      <c r="AK110" s="99">
        <v>472200</v>
      </c>
      <c r="AL110" s="99">
        <v>472200</v>
      </c>
      <c r="AM110" s="99">
        <v>559000</v>
      </c>
      <c r="AN110" s="60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7"/>
      <c r="BF110" s="123"/>
    </row>
    <row r="111" spans="1:58" ht="63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55" t="s">
        <v>161</v>
      </c>
      <c r="U111" s="153" t="s">
        <v>163</v>
      </c>
      <c r="V111" s="153"/>
      <c r="W111" s="56">
        <v>101003014</v>
      </c>
      <c r="X111" s="99">
        <v>53100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53100</v>
      </c>
      <c r="AF111" s="99">
        <v>53100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0</v>
      </c>
      <c r="AN111" s="60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7"/>
      <c r="BF111" s="123"/>
    </row>
    <row r="112" spans="1:58" ht="6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55" t="s">
        <v>161</v>
      </c>
      <c r="U112" s="153" t="s">
        <v>163</v>
      </c>
      <c r="V112" s="153"/>
      <c r="W112" s="56">
        <v>101003018</v>
      </c>
      <c r="X112" s="99">
        <v>245300</v>
      </c>
      <c r="Y112" s="99">
        <v>31000</v>
      </c>
      <c r="Z112" s="99">
        <v>50000</v>
      </c>
      <c r="AA112" s="99">
        <v>20500</v>
      </c>
      <c r="AB112" s="99">
        <v>101500</v>
      </c>
      <c r="AC112" s="99">
        <v>20500</v>
      </c>
      <c r="AD112" s="99">
        <v>20500</v>
      </c>
      <c r="AE112" s="99">
        <v>20500</v>
      </c>
      <c r="AF112" s="99">
        <v>61500</v>
      </c>
      <c r="AG112" s="99">
        <v>20500</v>
      </c>
      <c r="AH112" s="99">
        <v>20500</v>
      </c>
      <c r="AI112" s="99">
        <v>20500</v>
      </c>
      <c r="AJ112" s="99">
        <v>61500</v>
      </c>
      <c r="AK112" s="99">
        <v>20500</v>
      </c>
      <c r="AL112" s="99">
        <v>300</v>
      </c>
      <c r="AM112" s="99">
        <v>0</v>
      </c>
      <c r="AN112" s="60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7"/>
      <c r="BF112" s="123"/>
    </row>
    <row r="113" spans="1:58" ht="6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55" t="s">
        <v>161</v>
      </c>
      <c r="U113" s="153" t="s">
        <v>163</v>
      </c>
      <c r="V113" s="153"/>
      <c r="W113" s="56">
        <v>101003019</v>
      </c>
      <c r="X113" s="99">
        <v>240100</v>
      </c>
      <c r="Y113" s="99">
        <v>43400</v>
      </c>
      <c r="Z113" s="99">
        <v>40000</v>
      </c>
      <c r="AA113" s="99">
        <v>20000</v>
      </c>
      <c r="AB113" s="99">
        <v>103400</v>
      </c>
      <c r="AC113" s="99">
        <v>20000</v>
      </c>
      <c r="AD113" s="99">
        <v>20000</v>
      </c>
      <c r="AE113" s="99">
        <v>20000</v>
      </c>
      <c r="AF113" s="99">
        <v>60000</v>
      </c>
      <c r="AG113" s="99">
        <v>20000</v>
      </c>
      <c r="AH113" s="99">
        <v>20000</v>
      </c>
      <c r="AI113" s="99">
        <v>20000</v>
      </c>
      <c r="AJ113" s="99">
        <v>60000</v>
      </c>
      <c r="AK113" s="99">
        <v>16700</v>
      </c>
      <c r="AL113" s="99">
        <v>0</v>
      </c>
      <c r="AM113" s="99">
        <v>0</v>
      </c>
      <c r="AN113" s="60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7"/>
      <c r="BF113" s="123"/>
    </row>
    <row r="114" spans="1:58" ht="63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55" t="s">
        <v>161</v>
      </c>
      <c r="U114" s="153" t="s">
        <v>169</v>
      </c>
      <c r="V114" s="153"/>
      <c r="W114" s="56">
        <v>101003021</v>
      </c>
      <c r="X114" s="99">
        <v>31836000</v>
      </c>
      <c r="Y114" s="99">
        <v>2672800</v>
      </c>
      <c r="Z114" s="99">
        <v>2953100</v>
      </c>
      <c r="AA114" s="99">
        <v>2653000</v>
      </c>
      <c r="AB114" s="99">
        <v>8278900</v>
      </c>
      <c r="AC114" s="99">
        <v>2653000</v>
      </c>
      <c r="AD114" s="99">
        <v>2653000</v>
      </c>
      <c r="AE114" s="99">
        <v>2653000</v>
      </c>
      <c r="AF114" s="99">
        <v>7959000</v>
      </c>
      <c r="AG114" s="99">
        <v>2653000</v>
      </c>
      <c r="AH114" s="99">
        <v>2653000</v>
      </c>
      <c r="AI114" s="99">
        <v>2653000</v>
      </c>
      <c r="AJ114" s="99">
        <v>7959000</v>
      </c>
      <c r="AK114" s="99">
        <v>2653000</v>
      </c>
      <c r="AL114" s="99">
        <v>2653000</v>
      </c>
      <c r="AM114" s="99">
        <v>2333100</v>
      </c>
      <c r="AN114" s="60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7"/>
      <c r="BF114" s="123"/>
    </row>
    <row r="115" spans="1:58" ht="6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55" t="s">
        <v>161</v>
      </c>
      <c r="U115" s="153" t="s">
        <v>169</v>
      </c>
      <c r="V115" s="153"/>
      <c r="W115" s="56">
        <v>101003022</v>
      </c>
      <c r="X115" s="99">
        <v>16925400</v>
      </c>
      <c r="Y115" s="99">
        <v>1690000</v>
      </c>
      <c r="Z115" s="99">
        <v>1410500</v>
      </c>
      <c r="AA115" s="99">
        <v>1410500</v>
      </c>
      <c r="AB115" s="99">
        <v>4511000</v>
      </c>
      <c r="AC115" s="99">
        <v>1410500</v>
      </c>
      <c r="AD115" s="99">
        <v>1410500</v>
      </c>
      <c r="AE115" s="99">
        <v>1410500</v>
      </c>
      <c r="AF115" s="99">
        <v>4231500</v>
      </c>
      <c r="AG115" s="99">
        <v>1410500</v>
      </c>
      <c r="AH115" s="99">
        <v>1410500</v>
      </c>
      <c r="AI115" s="99">
        <v>1410500</v>
      </c>
      <c r="AJ115" s="99">
        <v>4231500</v>
      </c>
      <c r="AK115" s="99">
        <v>1410500</v>
      </c>
      <c r="AL115" s="99">
        <v>1410400</v>
      </c>
      <c r="AM115" s="99">
        <v>1130500</v>
      </c>
      <c r="AN115" s="60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7"/>
      <c r="BF115" s="123"/>
    </row>
    <row r="116" spans="1:58" ht="63.75" thickBo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55" t="s">
        <v>161</v>
      </c>
      <c r="U116" s="153" t="s">
        <v>244</v>
      </c>
      <c r="V116" s="154"/>
      <c r="W116" s="56">
        <v>101003024</v>
      </c>
      <c r="X116" s="99">
        <v>36680300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99">
        <v>0</v>
      </c>
      <c r="AH116" s="99">
        <v>0</v>
      </c>
      <c r="AI116" s="99">
        <v>36680300</v>
      </c>
      <c r="AJ116" s="99">
        <v>36680300</v>
      </c>
      <c r="AK116" s="99">
        <v>0</v>
      </c>
      <c r="AL116" s="99">
        <v>0</v>
      </c>
      <c r="AM116" s="99">
        <v>0</v>
      </c>
      <c r="AN116" s="60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7"/>
      <c r="BF116" s="123"/>
    </row>
    <row r="117" spans="1:58" ht="71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2" t="s">
        <v>184</v>
      </c>
      <c r="U117" s="172" t="s">
        <v>215</v>
      </c>
      <c r="V117" s="172"/>
      <c r="W117" s="90" t="s">
        <v>215</v>
      </c>
      <c r="X117" s="61">
        <f>X116+X115+X114+X113+X112+X111+X110+X109+X108+X107+X106+X105+X104+X103+X102+X101+X100+X99+X98+X97+X96+X95+X94+X93+X92+X91+X90+X89+X88+X87+X86+X85+X84+X83+X82+X81+X80+X79+X78+X77+X76+X75+X74+X73+X72+X69+X68+X67+X66+X65+X64+X63+X62+X61+X60+X59+X58+X57+X56+X55+X54+X53+X52+X51+X50+X49+X48+X47+X46+X45+X44+X43+X42+X41+X40+X39+X38+X37+X36+X35+X34+X33+X32+X31+X30+X29+X28+X27+X26+X25+X24+X23+X22</f>
        <v>1777174600</v>
      </c>
      <c r="Y117" s="61">
        <f aca="true" t="shared" si="0" ref="Y117:AM117">Y116+Y115+Y114+Y113+Y112+Y111+Y110+Y109+Y108+Y107+Y106+Y105+Y104+Y103+Y102+Y101+Y100+Y99+Y98+Y97+Y96+Y95+Y94+Y93+Y92+Y91+Y90+Y89+Y88+Y87+Y86+Y85+Y84+Y83+Y82+Y81+Y80+Y79+Y78+Y77+Y76+Y75+Y74+Y73+Y72+Y69+Y68+Y67+Y66+Y65+Y64+Y63+Y62+Y61+Y60+Y59+Y58+Y57+Y56+Y55+Y54+Y53+Y52+Y51+Y50+Y49+Y48+Y47+Y46+Y45+Y44+Y43+Y42+Y41+Y40+Y39+Y38+Y37+Y36+Y35+Y34+Y33+Y32+Y31+Y30+Y29+Y28+Y27+Y26+Y25+Y24+Y23+Y22</f>
        <v>84303710.34</v>
      </c>
      <c r="Z117" s="61">
        <f t="shared" si="0"/>
        <v>139417774.35</v>
      </c>
      <c r="AA117" s="61">
        <f t="shared" si="0"/>
        <v>134359377.60999998</v>
      </c>
      <c r="AB117" s="61">
        <f t="shared" si="0"/>
        <v>358080862.3</v>
      </c>
      <c r="AC117" s="61">
        <f t="shared" si="0"/>
        <v>219780816.31</v>
      </c>
      <c r="AD117" s="61">
        <f t="shared" si="0"/>
        <v>85907599.11</v>
      </c>
      <c r="AE117" s="61">
        <f t="shared" si="0"/>
        <v>165918906.72</v>
      </c>
      <c r="AF117" s="61">
        <f t="shared" si="0"/>
        <v>471607322.1400001</v>
      </c>
      <c r="AG117" s="61">
        <f t="shared" si="0"/>
        <v>164892274.70999998</v>
      </c>
      <c r="AH117" s="61">
        <f t="shared" si="0"/>
        <v>122394418.10999998</v>
      </c>
      <c r="AI117" s="61">
        <f t="shared" si="0"/>
        <v>168327410.51</v>
      </c>
      <c r="AJ117" s="61">
        <f t="shared" si="0"/>
        <v>455614103.33000004</v>
      </c>
      <c r="AK117" s="61">
        <f t="shared" si="0"/>
        <v>175705465.01</v>
      </c>
      <c r="AL117" s="61">
        <f t="shared" si="0"/>
        <v>168364371.31</v>
      </c>
      <c r="AM117" s="61">
        <f t="shared" si="0"/>
        <v>147802475.91</v>
      </c>
      <c r="AN117" s="62">
        <v>157753795</v>
      </c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2"/>
      <c r="BF117" s="123"/>
    </row>
    <row r="118" spans="1:58" ht="47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55" t="s">
        <v>112</v>
      </c>
      <c r="U118" s="153" t="s">
        <v>145</v>
      </c>
      <c r="V118" s="153"/>
      <c r="W118" s="56">
        <v>102003001</v>
      </c>
      <c r="X118" s="99">
        <v>7658000</v>
      </c>
      <c r="Y118" s="99">
        <v>0</v>
      </c>
      <c r="Z118" s="99">
        <v>642700</v>
      </c>
      <c r="AA118" s="99">
        <v>644100</v>
      </c>
      <c r="AB118" s="99">
        <v>1286800</v>
      </c>
      <c r="AC118" s="99">
        <v>1312200</v>
      </c>
      <c r="AD118" s="99">
        <v>0</v>
      </c>
      <c r="AE118" s="99">
        <v>1020700</v>
      </c>
      <c r="AF118" s="99">
        <v>2332900</v>
      </c>
      <c r="AG118" s="99">
        <v>860700</v>
      </c>
      <c r="AH118" s="99">
        <v>167300</v>
      </c>
      <c r="AI118" s="99">
        <v>459700</v>
      </c>
      <c r="AJ118" s="99">
        <v>1487700</v>
      </c>
      <c r="AK118" s="99">
        <v>648900</v>
      </c>
      <c r="AL118" s="99">
        <v>648900</v>
      </c>
      <c r="AM118" s="99">
        <v>1252800</v>
      </c>
      <c r="AN118" s="42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23"/>
    </row>
    <row r="119" spans="1:58" s="17" customFormat="1" ht="90" customHeight="1">
      <c r="A119" s="34" t="s">
        <v>115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102" t="s">
        <v>185</v>
      </c>
      <c r="U119" s="172" t="s">
        <v>215</v>
      </c>
      <c r="V119" s="172"/>
      <c r="W119" s="90" t="s">
        <v>215</v>
      </c>
      <c r="X119" s="103">
        <f>X118</f>
        <v>7658000</v>
      </c>
      <c r="Y119" s="104">
        <f aca="true" t="shared" si="1" ref="Y119:AM119">Y118</f>
        <v>0</v>
      </c>
      <c r="Z119" s="103">
        <f t="shared" si="1"/>
        <v>642700</v>
      </c>
      <c r="AA119" s="103">
        <f t="shared" si="1"/>
        <v>644100</v>
      </c>
      <c r="AB119" s="103">
        <f t="shared" si="1"/>
        <v>1286800</v>
      </c>
      <c r="AC119" s="103">
        <f t="shared" si="1"/>
        <v>1312200</v>
      </c>
      <c r="AD119" s="104">
        <f t="shared" si="1"/>
        <v>0</v>
      </c>
      <c r="AE119" s="103">
        <f t="shared" si="1"/>
        <v>1020700</v>
      </c>
      <c r="AF119" s="103">
        <f t="shared" si="1"/>
        <v>2332900</v>
      </c>
      <c r="AG119" s="103">
        <f t="shared" si="1"/>
        <v>860700</v>
      </c>
      <c r="AH119" s="103">
        <f t="shared" si="1"/>
        <v>167300</v>
      </c>
      <c r="AI119" s="103">
        <f t="shared" si="1"/>
        <v>459700</v>
      </c>
      <c r="AJ119" s="103">
        <f t="shared" si="1"/>
        <v>1487700</v>
      </c>
      <c r="AK119" s="103">
        <f t="shared" si="1"/>
        <v>648900</v>
      </c>
      <c r="AL119" s="103">
        <f t="shared" si="1"/>
        <v>648900</v>
      </c>
      <c r="AM119" s="103">
        <f t="shared" si="1"/>
        <v>1252800</v>
      </c>
      <c r="AN119" s="63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23"/>
    </row>
    <row r="120" spans="1:58" s="17" customFormat="1" ht="40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91" t="s">
        <v>186</v>
      </c>
      <c r="U120" s="160" t="s">
        <v>215</v>
      </c>
      <c r="V120" s="160"/>
      <c r="W120" s="88" t="s">
        <v>215</v>
      </c>
      <c r="X120" s="65">
        <f aca="true" t="shared" si="2" ref="X120:BD120">X117+X119</f>
        <v>1784832600</v>
      </c>
      <c r="Y120" s="65">
        <f t="shared" si="2"/>
        <v>84303710.34</v>
      </c>
      <c r="Z120" s="65">
        <f t="shared" si="2"/>
        <v>140060474.35</v>
      </c>
      <c r="AA120" s="65">
        <f t="shared" si="2"/>
        <v>135003477.60999998</v>
      </c>
      <c r="AB120" s="65">
        <f t="shared" si="2"/>
        <v>359367662.3</v>
      </c>
      <c r="AC120" s="65">
        <f t="shared" si="2"/>
        <v>221093016.31</v>
      </c>
      <c r="AD120" s="65">
        <f t="shared" si="2"/>
        <v>85907599.11</v>
      </c>
      <c r="AE120" s="65">
        <f t="shared" si="2"/>
        <v>166939606.72</v>
      </c>
      <c r="AF120" s="65">
        <f t="shared" si="2"/>
        <v>473940222.1400001</v>
      </c>
      <c r="AG120" s="65">
        <f t="shared" si="2"/>
        <v>165752974.70999998</v>
      </c>
      <c r="AH120" s="65">
        <f t="shared" si="2"/>
        <v>122561718.10999998</v>
      </c>
      <c r="AI120" s="65">
        <f t="shared" si="2"/>
        <v>168787110.51</v>
      </c>
      <c r="AJ120" s="65">
        <f t="shared" si="2"/>
        <v>457101803.33000004</v>
      </c>
      <c r="AK120" s="65">
        <f t="shared" si="2"/>
        <v>176354365.01</v>
      </c>
      <c r="AL120" s="65">
        <f t="shared" si="2"/>
        <v>169013271.31</v>
      </c>
      <c r="AM120" s="65">
        <f t="shared" si="2"/>
        <v>149055275.91</v>
      </c>
      <c r="AN120" s="100">
        <f t="shared" si="2"/>
        <v>157753795</v>
      </c>
      <c r="AO120" s="14">
        <f t="shared" si="2"/>
        <v>0</v>
      </c>
      <c r="AP120" s="14">
        <f t="shared" si="2"/>
        <v>0</v>
      </c>
      <c r="AQ120" s="14">
        <f t="shared" si="2"/>
        <v>0</v>
      </c>
      <c r="AR120" s="14">
        <f t="shared" si="2"/>
        <v>0</v>
      </c>
      <c r="AS120" s="14">
        <f t="shared" si="2"/>
        <v>0</v>
      </c>
      <c r="AT120" s="14">
        <f t="shared" si="2"/>
        <v>0</v>
      </c>
      <c r="AU120" s="14">
        <f t="shared" si="2"/>
        <v>0</v>
      </c>
      <c r="AV120" s="14">
        <f t="shared" si="2"/>
        <v>0</v>
      </c>
      <c r="AW120" s="14">
        <f t="shared" si="2"/>
        <v>0</v>
      </c>
      <c r="AX120" s="14">
        <f t="shared" si="2"/>
        <v>0</v>
      </c>
      <c r="AY120" s="14">
        <f t="shared" si="2"/>
        <v>0</v>
      </c>
      <c r="AZ120" s="14">
        <f t="shared" si="2"/>
        <v>0</v>
      </c>
      <c r="BA120" s="14">
        <f t="shared" si="2"/>
        <v>0</v>
      </c>
      <c r="BB120" s="14">
        <f t="shared" si="2"/>
        <v>0</v>
      </c>
      <c r="BC120" s="14">
        <f t="shared" si="2"/>
        <v>0</v>
      </c>
      <c r="BD120" s="14">
        <f t="shared" si="2"/>
        <v>0</v>
      </c>
      <c r="BF120" s="123"/>
    </row>
    <row r="121" spans="1:58" s="17" customFormat="1" ht="22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91"/>
      <c r="U121" s="166"/>
      <c r="V121" s="167"/>
      <c r="W121" s="88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126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F121" s="123"/>
    </row>
    <row r="122" spans="1:58" s="17" customFormat="1" ht="30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91" t="s">
        <v>187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67"/>
      <c r="BF122" s="123"/>
    </row>
    <row r="123" spans="1:58" s="17" customFormat="1" ht="48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68" t="s">
        <v>126</v>
      </c>
      <c r="U123" s="155" t="s">
        <v>245</v>
      </c>
      <c r="V123" s="155"/>
      <c r="W123" s="56">
        <v>0</v>
      </c>
      <c r="X123" s="105">
        <f>Y123+Z123+AA123+AC123+AD123+AE123+AG123+AH123+AI123+AK123+AL123+AM123</f>
        <v>100000000</v>
      </c>
      <c r="Y123" s="53">
        <v>0</v>
      </c>
      <c r="Z123" s="53">
        <v>0</v>
      </c>
      <c r="AA123" s="53">
        <v>0</v>
      </c>
      <c r="AB123" s="53">
        <v>2637900</v>
      </c>
      <c r="AC123" s="53">
        <v>0</v>
      </c>
      <c r="AD123" s="53">
        <v>0</v>
      </c>
      <c r="AE123" s="53">
        <v>0</v>
      </c>
      <c r="AF123" s="53">
        <v>3965500</v>
      </c>
      <c r="AG123" s="53">
        <v>0</v>
      </c>
      <c r="AH123" s="122">
        <v>100000000</v>
      </c>
      <c r="AI123" s="53">
        <v>0</v>
      </c>
      <c r="AJ123" s="53">
        <v>3979300</v>
      </c>
      <c r="AK123" s="53">
        <v>0</v>
      </c>
      <c r="AL123" s="53">
        <v>0</v>
      </c>
      <c r="AM123" s="53">
        <v>0</v>
      </c>
      <c r="AN123" s="67"/>
      <c r="BF123" s="123"/>
    </row>
    <row r="124" spans="1:58" s="17" customFormat="1" ht="4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68" t="s">
        <v>126</v>
      </c>
      <c r="U124" s="155" t="s">
        <v>246</v>
      </c>
      <c r="V124" s="155"/>
      <c r="W124" s="56">
        <v>0</v>
      </c>
      <c r="X124" s="106">
        <f>Y124+Z124+AA124+AC124+AD124+AE124+AG124+AH124+AI124+AK124+AL124+AM124</f>
        <v>177900000</v>
      </c>
      <c r="Y124" s="53">
        <v>0</v>
      </c>
      <c r="Z124" s="53">
        <v>0</v>
      </c>
      <c r="AA124" s="53">
        <v>0</v>
      </c>
      <c r="AB124" s="53">
        <v>2637900</v>
      </c>
      <c r="AC124" s="53">
        <v>0</v>
      </c>
      <c r="AD124" s="53">
        <v>0</v>
      </c>
      <c r="AE124" s="53">
        <v>0</v>
      </c>
      <c r="AF124" s="53">
        <v>3965500</v>
      </c>
      <c r="AG124" s="53">
        <v>0</v>
      </c>
      <c r="AH124" s="53">
        <v>162900000</v>
      </c>
      <c r="AI124" s="53">
        <v>15000000</v>
      </c>
      <c r="AJ124" s="53">
        <v>3979300</v>
      </c>
      <c r="AK124" s="53">
        <v>0</v>
      </c>
      <c r="AL124" s="53">
        <v>0</v>
      </c>
      <c r="AM124" s="53">
        <v>0</v>
      </c>
      <c r="AN124" s="67"/>
      <c r="BF124" s="123"/>
    </row>
    <row r="125" spans="1:58" s="17" customFormat="1" ht="31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68" t="s">
        <v>106</v>
      </c>
      <c r="U125" s="155" t="s">
        <v>188</v>
      </c>
      <c r="V125" s="155"/>
      <c r="W125" s="56">
        <v>0</v>
      </c>
      <c r="X125" s="106">
        <f>Y125+Z125+AA125+AC125+AD125+AE125+AG125+AH125+AI125+AK125+AL125+AM125</f>
        <v>10000000</v>
      </c>
      <c r="Y125" s="53">
        <v>0</v>
      </c>
      <c r="Z125" s="53">
        <v>0</v>
      </c>
      <c r="AA125" s="53">
        <v>0</v>
      </c>
      <c r="AB125" s="53">
        <v>2637900</v>
      </c>
      <c r="AC125" s="53">
        <v>0</v>
      </c>
      <c r="AD125" s="53">
        <v>0</v>
      </c>
      <c r="AE125" s="53">
        <v>0</v>
      </c>
      <c r="AF125" s="53">
        <v>3965500</v>
      </c>
      <c r="AG125" s="53">
        <v>0</v>
      </c>
      <c r="AH125" s="53">
        <v>0</v>
      </c>
      <c r="AI125" s="53">
        <v>0</v>
      </c>
      <c r="AJ125" s="53">
        <v>3979300</v>
      </c>
      <c r="AK125" s="53">
        <v>0</v>
      </c>
      <c r="AL125" s="53">
        <v>0</v>
      </c>
      <c r="AM125" s="53">
        <v>10000000</v>
      </c>
      <c r="AN125" s="67"/>
      <c r="BF125" s="123"/>
    </row>
    <row r="126" spans="1:58" s="17" customFormat="1" ht="61.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91" t="s">
        <v>189</v>
      </c>
      <c r="U126" s="174" t="s">
        <v>215</v>
      </c>
      <c r="V126" s="174"/>
      <c r="W126" s="66" t="s">
        <v>215</v>
      </c>
      <c r="X126" s="69">
        <f>X124+X125+X123</f>
        <v>287900000</v>
      </c>
      <c r="Y126" s="69">
        <f aca="true" t="shared" si="3" ref="Y126:AM126">Y124+Y125+Y123</f>
        <v>0</v>
      </c>
      <c r="Z126" s="69">
        <f t="shared" si="3"/>
        <v>0</v>
      </c>
      <c r="AA126" s="69">
        <f t="shared" si="3"/>
        <v>0</v>
      </c>
      <c r="AB126" s="69">
        <f t="shared" si="3"/>
        <v>7913700</v>
      </c>
      <c r="AC126" s="69">
        <f t="shared" si="3"/>
        <v>0</v>
      </c>
      <c r="AD126" s="69">
        <f t="shared" si="3"/>
        <v>0</v>
      </c>
      <c r="AE126" s="69">
        <f t="shared" si="3"/>
        <v>0</v>
      </c>
      <c r="AF126" s="69">
        <f t="shared" si="3"/>
        <v>11896500</v>
      </c>
      <c r="AG126" s="69">
        <f t="shared" si="3"/>
        <v>0</v>
      </c>
      <c r="AH126" s="69">
        <f t="shared" si="3"/>
        <v>262900000</v>
      </c>
      <c r="AI126" s="69">
        <f t="shared" si="3"/>
        <v>15000000</v>
      </c>
      <c r="AJ126" s="69">
        <f t="shared" si="3"/>
        <v>11937900</v>
      </c>
      <c r="AK126" s="69">
        <f t="shared" si="3"/>
        <v>0</v>
      </c>
      <c r="AL126" s="69">
        <f t="shared" si="3"/>
        <v>0</v>
      </c>
      <c r="AM126" s="69">
        <f t="shared" si="3"/>
        <v>10000000</v>
      </c>
      <c r="AN126" s="67"/>
      <c r="BF126" s="123"/>
    </row>
    <row r="127" spans="1:58" s="17" customFormat="1" ht="50.2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91" t="s">
        <v>190</v>
      </c>
      <c r="U127" s="160" t="s">
        <v>215</v>
      </c>
      <c r="V127" s="160"/>
      <c r="W127" s="66" t="s">
        <v>215</v>
      </c>
      <c r="X127" s="69">
        <f aca="true" t="shared" si="4" ref="X127:AM127">X120+X126</f>
        <v>2072732600</v>
      </c>
      <c r="Y127" s="69">
        <f t="shared" si="4"/>
        <v>84303710.34</v>
      </c>
      <c r="Z127" s="69">
        <f t="shared" si="4"/>
        <v>140060474.35</v>
      </c>
      <c r="AA127" s="69">
        <f t="shared" si="4"/>
        <v>135003477.60999998</v>
      </c>
      <c r="AB127" s="69">
        <f t="shared" si="4"/>
        <v>367281362.3</v>
      </c>
      <c r="AC127" s="69">
        <f t="shared" si="4"/>
        <v>221093016.31</v>
      </c>
      <c r="AD127" s="69">
        <f t="shared" si="4"/>
        <v>85907599.11</v>
      </c>
      <c r="AE127" s="69">
        <f t="shared" si="4"/>
        <v>166939606.72</v>
      </c>
      <c r="AF127" s="69">
        <f t="shared" si="4"/>
        <v>485836722.1400001</v>
      </c>
      <c r="AG127" s="69">
        <f t="shared" si="4"/>
        <v>165752974.70999998</v>
      </c>
      <c r="AH127" s="69">
        <f t="shared" si="4"/>
        <v>385461718.11</v>
      </c>
      <c r="AI127" s="69">
        <f t="shared" si="4"/>
        <v>183787110.51</v>
      </c>
      <c r="AJ127" s="69">
        <f t="shared" si="4"/>
        <v>469039703.33000004</v>
      </c>
      <c r="AK127" s="69">
        <f t="shared" si="4"/>
        <v>176354365.01</v>
      </c>
      <c r="AL127" s="69">
        <f t="shared" si="4"/>
        <v>169013271.31</v>
      </c>
      <c r="AM127" s="69">
        <f t="shared" si="4"/>
        <v>159055275.91</v>
      </c>
      <c r="AN127" s="67"/>
      <c r="BF127" s="123"/>
    </row>
    <row r="128" spans="1:58" s="17" customFormat="1" ht="16.5" customHeight="1">
      <c r="A128" s="35" t="s">
        <v>191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70" t="s">
        <v>192</v>
      </c>
      <c r="U128" s="173"/>
      <c r="V128" s="173"/>
      <c r="W128" s="64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67"/>
      <c r="BF128" s="123"/>
    </row>
    <row r="129" spans="1:58" s="17" customFormat="1" ht="73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102" t="s">
        <v>193</v>
      </c>
      <c r="U129" s="172" t="s">
        <v>215</v>
      </c>
      <c r="V129" s="172"/>
      <c r="W129" s="90" t="s">
        <v>215</v>
      </c>
      <c r="X129" s="69">
        <f aca="true" t="shared" si="5" ref="X129:AM129">X117+X126</f>
        <v>2065074600</v>
      </c>
      <c r="Y129" s="69">
        <f t="shared" si="5"/>
        <v>84303710.34</v>
      </c>
      <c r="Z129" s="69">
        <f t="shared" si="5"/>
        <v>139417774.35</v>
      </c>
      <c r="AA129" s="69">
        <f t="shared" si="5"/>
        <v>134359377.60999998</v>
      </c>
      <c r="AB129" s="69">
        <f t="shared" si="5"/>
        <v>365994562.3</v>
      </c>
      <c r="AC129" s="69">
        <f t="shared" si="5"/>
        <v>219780816.31</v>
      </c>
      <c r="AD129" s="69">
        <f t="shared" si="5"/>
        <v>85907599.11</v>
      </c>
      <c r="AE129" s="69">
        <f t="shared" si="5"/>
        <v>165918906.72</v>
      </c>
      <c r="AF129" s="69">
        <f t="shared" si="5"/>
        <v>483503822.1400001</v>
      </c>
      <c r="AG129" s="69">
        <f t="shared" si="5"/>
        <v>164892274.70999998</v>
      </c>
      <c r="AH129" s="69">
        <f t="shared" si="5"/>
        <v>385294418.11</v>
      </c>
      <c r="AI129" s="69">
        <f t="shared" si="5"/>
        <v>183327410.51</v>
      </c>
      <c r="AJ129" s="69">
        <f t="shared" si="5"/>
        <v>467552003.33000004</v>
      </c>
      <c r="AK129" s="69">
        <f t="shared" si="5"/>
        <v>175705465.01</v>
      </c>
      <c r="AL129" s="69">
        <f t="shared" si="5"/>
        <v>168364371.31</v>
      </c>
      <c r="AM129" s="69">
        <f t="shared" si="5"/>
        <v>157802475.91</v>
      </c>
      <c r="AN129" s="67"/>
      <c r="BF129" s="123"/>
    </row>
    <row r="130" spans="1:58" s="17" customFormat="1" ht="79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102" t="s">
        <v>194</v>
      </c>
      <c r="U130" s="172" t="s">
        <v>215</v>
      </c>
      <c r="V130" s="172"/>
      <c r="W130" s="90" t="s">
        <v>215</v>
      </c>
      <c r="X130" s="69">
        <f>X119</f>
        <v>7658000</v>
      </c>
      <c r="Y130" s="69">
        <f aca="true" t="shared" si="6" ref="Y130:AM130">Y119</f>
        <v>0</v>
      </c>
      <c r="Z130" s="69">
        <f t="shared" si="6"/>
        <v>642700</v>
      </c>
      <c r="AA130" s="69">
        <f t="shared" si="6"/>
        <v>644100</v>
      </c>
      <c r="AB130" s="69">
        <f t="shared" si="6"/>
        <v>1286800</v>
      </c>
      <c r="AC130" s="69">
        <f t="shared" si="6"/>
        <v>1312200</v>
      </c>
      <c r="AD130" s="69">
        <f t="shared" si="6"/>
        <v>0</v>
      </c>
      <c r="AE130" s="69">
        <f t="shared" si="6"/>
        <v>1020700</v>
      </c>
      <c r="AF130" s="69">
        <f t="shared" si="6"/>
        <v>2332900</v>
      </c>
      <c r="AG130" s="69">
        <f t="shared" si="6"/>
        <v>860700</v>
      </c>
      <c r="AH130" s="69">
        <f t="shared" si="6"/>
        <v>167300</v>
      </c>
      <c r="AI130" s="69">
        <f t="shared" si="6"/>
        <v>459700</v>
      </c>
      <c r="AJ130" s="69">
        <f t="shared" si="6"/>
        <v>1487700</v>
      </c>
      <c r="AK130" s="69">
        <f t="shared" si="6"/>
        <v>648900</v>
      </c>
      <c r="AL130" s="69">
        <f t="shared" si="6"/>
        <v>648900</v>
      </c>
      <c r="AM130" s="69">
        <f t="shared" si="6"/>
        <v>1252800</v>
      </c>
      <c r="AN130" s="67"/>
      <c r="BF130" s="123"/>
    </row>
    <row r="131" spans="1:58" s="17" customFormat="1" ht="27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102"/>
      <c r="U131" s="168"/>
      <c r="V131" s="169"/>
      <c r="W131" s="90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7"/>
      <c r="BF131" s="123"/>
    </row>
    <row r="132" spans="1:58" ht="30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02" t="s">
        <v>199</v>
      </c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4"/>
      <c r="AN132" s="41"/>
      <c r="BF132" s="123"/>
    </row>
    <row r="133" spans="1:58" ht="32.2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05" t="s">
        <v>200</v>
      </c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7"/>
      <c r="AN133" s="41"/>
      <c r="BF133" s="123"/>
    </row>
    <row r="134" spans="1:58" ht="16.5" thickBo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72"/>
      <c r="U134" s="66"/>
      <c r="V134" s="66"/>
      <c r="W134" s="66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41"/>
      <c r="BF134" s="123"/>
    </row>
    <row r="135" spans="1:58" ht="32.25" thickBo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110" t="s">
        <v>195</v>
      </c>
      <c r="U135" s="73">
        <v>901</v>
      </c>
      <c r="V135" s="113">
        <v>103</v>
      </c>
      <c r="W135" s="114">
        <v>0</v>
      </c>
      <c r="X135" s="116">
        <f>Y135+Z135+AA135+AC135+AD135+AE135+AG135+AH135+AI135+AK135+AL135+AM135</f>
        <v>5449000</v>
      </c>
      <c r="Y135" s="116">
        <v>299695</v>
      </c>
      <c r="Z135" s="116">
        <v>321491</v>
      </c>
      <c r="AA135" s="116">
        <v>321491</v>
      </c>
      <c r="AB135" s="116">
        <v>534000</v>
      </c>
      <c r="AC135" s="116">
        <v>534000</v>
      </c>
      <c r="AD135" s="116">
        <v>337840</v>
      </c>
      <c r="AE135" s="116">
        <v>359634</v>
      </c>
      <c r="AF135" s="71"/>
      <c r="AG135" s="116">
        <v>555800</v>
      </c>
      <c r="AH135" s="116">
        <v>392330</v>
      </c>
      <c r="AI135" s="116">
        <v>370530</v>
      </c>
      <c r="AJ135" s="71"/>
      <c r="AK135" s="116">
        <v>670230</v>
      </c>
      <c r="AL135" s="116">
        <v>544900</v>
      </c>
      <c r="AM135" s="117">
        <v>741059</v>
      </c>
      <c r="AN135" s="41"/>
      <c r="BF135" s="123"/>
    </row>
    <row r="136" spans="1:58" ht="32.25" thickBo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111" t="s">
        <v>106</v>
      </c>
      <c r="U136" s="73">
        <v>902</v>
      </c>
      <c r="V136" s="74">
        <v>102</v>
      </c>
      <c r="W136" s="75">
        <v>0</v>
      </c>
      <c r="X136" s="116">
        <f aca="true" t="shared" si="7" ref="X136:X260">Y136+Z136+AA136+AC136+AD136+AE136+AG136+AH136+AI136+AK136+AL136+AM136</f>
        <v>1973400</v>
      </c>
      <c r="Y136" s="76">
        <v>108537</v>
      </c>
      <c r="Z136" s="76">
        <v>116430.6</v>
      </c>
      <c r="AA136" s="76">
        <v>116430.6</v>
      </c>
      <c r="AB136" s="76">
        <v>193393.2</v>
      </c>
      <c r="AC136" s="76">
        <v>193393.2</v>
      </c>
      <c r="AD136" s="76">
        <v>122350.8</v>
      </c>
      <c r="AE136" s="76">
        <v>130244.4</v>
      </c>
      <c r="AF136" s="77"/>
      <c r="AG136" s="76">
        <v>201286.8</v>
      </c>
      <c r="AH136" s="76">
        <v>142084.8</v>
      </c>
      <c r="AI136" s="76">
        <v>134191.2</v>
      </c>
      <c r="AJ136" s="77"/>
      <c r="AK136" s="76">
        <v>242728.2</v>
      </c>
      <c r="AL136" s="76">
        <v>197340</v>
      </c>
      <c r="AM136" s="118">
        <v>268382.4</v>
      </c>
      <c r="AN136" s="41"/>
      <c r="BF136" s="123"/>
    </row>
    <row r="137" spans="1:58" ht="32.25" thickBo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111" t="s">
        <v>106</v>
      </c>
      <c r="U137" s="73">
        <v>902</v>
      </c>
      <c r="V137" s="74">
        <v>104</v>
      </c>
      <c r="W137" s="75">
        <v>0</v>
      </c>
      <c r="X137" s="116">
        <f t="shared" si="7"/>
        <v>54461400</v>
      </c>
      <c r="Y137" s="76">
        <v>2995377</v>
      </c>
      <c r="Z137" s="76">
        <v>3213222.6</v>
      </c>
      <c r="AA137" s="76">
        <v>3213222.6</v>
      </c>
      <c r="AB137" s="76">
        <v>5337217.2</v>
      </c>
      <c r="AC137" s="76">
        <v>5337217.2</v>
      </c>
      <c r="AD137" s="76">
        <v>3376606.8</v>
      </c>
      <c r="AE137" s="76">
        <v>3594452.4</v>
      </c>
      <c r="AF137" s="71"/>
      <c r="AG137" s="76">
        <v>5555062.8</v>
      </c>
      <c r="AH137" s="76">
        <v>3921220.8</v>
      </c>
      <c r="AI137" s="76">
        <v>3703375.2</v>
      </c>
      <c r="AJ137" s="71"/>
      <c r="AK137" s="76">
        <v>6698752.2</v>
      </c>
      <c r="AL137" s="76">
        <v>5446140</v>
      </c>
      <c r="AM137" s="118">
        <v>7406750.4</v>
      </c>
      <c r="AN137" s="41"/>
      <c r="BF137" s="123"/>
    </row>
    <row r="138" spans="1:58" ht="32.25" thickBo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111" t="s">
        <v>106</v>
      </c>
      <c r="U138" s="73">
        <v>902</v>
      </c>
      <c r="V138" s="74">
        <v>104</v>
      </c>
      <c r="W138" s="75">
        <v>101003004</v>
      </c>
      <c r="X138" s="116">
        <f t="shared" si="7"/>
        <v>2105400</v>
      </c>
      <c r="Y138" s="76">
        <v>526350</v>
      </c>
      <c r="Z138" s="76">
        <v>0</v>
      </c>
      <c r="AA138" s="76">
        <v>0</v>
      </c>
      <c r="AB138" s="76">
        <v>526350</v>
      </c>
      <c r="AC138" s="76">
        <v>526350</v>
      </c>
      <c r="AD138" s="76">
        <v>0</v>
      </c>
      <c r="AE138" s="76">
        <v>0</v>
      </c>
      <c r="AF138" s="71"/>
      <c r="AG138" s="76">
        <v>526350</v>
      </c>
      <c r="AH138" s="76">
        <v>0</v>
      </c>
      <c r="AI138" s="76">
        <v>0</v>
      </c>
      <c r="AJ138" s="71"/>
      <c r="AK138" s="76">
        <v>526350</v>
      </c>
      <c r="AL138" s="76">
        <v>0</v>
      </c>
      <c r="AM138" s="118">
        <v>0</v>
      </c>
      <c r="AN138" s="41"/>
      <c r="BF138" s="123"/>
    </row>
    <row r="139" spans="1:58" ht="32.25" thickBo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111" t="s">
        <v>106</v>
      </c>
      <c r="U139" s="73">
        <v>902</v>
      </c>
      <c r="V139" s="74">
        <v>111</v>
      </c>
      <c r="W139" s="75">
        <v>0</v>
      </c>
      <c r="X139" s="116">
        <f t="shared" si="7"/>
        <v>25931700</v>
      </c>
      <c r="Y139" s="76">
        <v>1426243.5</v>
      </c>
      <c r="Z139" s="76">
        <v>1529970.3</v>
      </c>
      <c r="AA139" s="76">
        <v>1529970.3</v>
      </c>
      <c r="AB139" s="76">
        <v>2541306.6</v>
      </c>
      <c r="AC139" s="76">
        <v>2541306.6</v>
      </c>
      <c r="AD139" s="76">
        <v>1607765.4</v>
      </c>
      <c r="AE139" s="76">
        <v>1711492.2</v>
      </c>
      <c r="AF139" s="71"/>
      <c r="AG139" s="76">
        <v>2645033.4</v>
      </c>
      <c r="AH139" s="76">
        <v>1867082.4</v>
      </c>
      <c r="AI139" s="76">
        <v>1763355.6</v>
      </c>
      <c r="AJ139" s="71"/>
      <c r="AK139" s="76">
        <v>3189599.1</v>
      </c>
      <c r="AL139" s="76">
        <v>2593170</v>
      </c>
      <c r="AM139" s="118">
        <v>3526711.2</v>
      </c>
      <c r="AN139" s="41"/>
      <c r="BF139" s="123"/>
    </row>
    <row r="140" spans="1:58" ht="32.25" thickBo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111" t="s">
        <v>106</v>
      </c>
      <c r="U140" s="73">
        <v>902</v>
      </c>
      <c r="V140" s="74">
        <v>113</v>
      </c>
      <c r="W140" s="75">
        <v>0</v>
      </c>
      <c r="X140" s="116">
        <f t="shared" si="7"/>
        <v>27161900</v>
      </c>
      <c r="Y140" s="76">
        <v>1493904.5</v>
      </c>
      <c r="Z140" s="76">
        <v>1602552.1</v>
      </c>
      <c r="AA140" s="76">
        <v>1602552.1</v>
      </c>
      <c r="AB140" s="76">
        <v>2661866.2</v>
      </c>
      <c r="AC140" s="76">
        <v>2661866.2</v>
      </c>
      <c r="AD140" s="76">
        <v>1684037.8</v>
      </c>
      <c r="AE140" s="76">
        <v>1792685.4</v>
      </c>
      <c r="AF140" s="71"/>
      <c r="AG140" s="76">
        <v>2770513.8</v>
      </c>
      <c r="AH140" s="76">
        <v>1955656.8</v>
      </c>
      <c r="AI140" s="76">
        <v>1847009.2</v>
      </c>
      <c r="AJ140" s="71"/>
      <c r="AK140" s="76">
        <v>3340913.7</v>
      </c>
      <c r="AL140" s="76">
        <v>2716190</v>
      </c>
      <c r="AM140" s="118">
        <v>3694018.4</v>
      </c>
      <c r="AN140" s="41"/>
      <c r="BF140" s="123"/>
    </row>
    <row r="141" spans="1:58" ht="32.25" thickBo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111" t="s">
        <v>106</v>
      </c>
      <c r="U141" s="73">
        <v>902</v>
      </c>
      <c r="V141" s="74">
        <v>113</v>
      </c>
      <c r="W141" s="75">
        <v>103001000</v>
      </c>
      <c r="X141" s="116">
        <f t="shared" si="7"/>
        <v>4581500</v>
      </c>
      <c r="Y141" s="76">
        <v>251982.5</v>
      </c>
      <c r="Z141" s="76">
        <v>270308.5</v>
      </c>
      <c r="AA141" s="76">
        <v>270308.5</v>
      </c>
      <c r="AB141" s="76">
        <v>448987</v>
      </c>
      <c r="AC141" s="76">
        <v>448987</v>
      </c>
      <c r="AD141" s="76">
        <v>284053</v>
      </c>
      <c r="AE141" s="76">
        <v>302379</v>
      </c>
      <c r="AF141" s="76"/>
      <c r="AG141" s="76">
        <v>467313</v>
      </c>
      <c r="AH141" s="76">
        <v>329868</v>
      </c>
      <c r="AI141" s="76">
        <v>311542</v>
      </c>
      <c r="AJ141" s="76"/>
      <c r="AK141" s="76">
        <v>563524.5</v>
      </c>
      <c r="AL141" s="76">
        <v>458150</v>
      </c>
      <c r="AM141" s="76">
        <v>623084</v>
      </c>
      <c r="AN141" s="41"/>
      <c r="BF141" s="123"/>
    </row>
    <row r="142" spans="1:58" ht="32.25" thickBo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111" t="s">
        <v>106</v>
      </c>
      <c r="U142" s="73">
        <v>902</v>
      </c>
      <c r="V142" s="74">
        <v>113</v>
      </c>
      <c r="W142" s="75">
        <v>103002000</v>
      </c>
      <c r="X142" s="116">
        <f t="shared" si="7"/>
        <v>147300</v>
      </c>
      <c r="Y142" s="76">
        <v>8101.5</v>
      </c>
      <c r="Z142" s="76">
        <v>8690.7</v>
      </c>
      <c r="AA142" s="76">
        <v>8690.7</v>
      </c>
      <c r="AB142" s="76"/>
      <c r="AC142" s="76">
        <v>14435.4</v>
      </c>
      <c r="AD142" s="76">
        <v>9132.6</v>
      </c>
      <c r="AE142" s="76">
        <v>9721.8</v>
      </c>
      <c r="AF142" s="71"/>
      <c r="AG142" s="76">
        <v>15024.6</v>
      </c>
      <c r="AH142" s="76">
        <v>10605.6</v>
      </c>
      <c r="AI142" s="76">
        <v>10016.4</v>
      </c>
      <c r="AJ142" s="71"/>
      <c r="AK142" s="76">
        <v>18117.9</v>
      </c>
      <c r="AL142" s="76">
        <v>14730</v>
      </c>
      <c r="AM142" s="76">
        <v>20032.8</v>
      </c>
      <c r="AN142" s="41"/>
      <c r="BF142" s="123"/>
    </row>
    <row r="143" spans="1:58" ht="32.25" thickBo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111" t="s">
        <v>106</v>
      </c>
      <c r="U143" s="73">
        <v>902</v>
      </c>
      <c r="V143" s="74">
        <v>113</v>
      </c>
      <c r="W143" s="75">
        <v>103004000</v>
      </c>
      <c r="X143" s="116">
        <f t="shared" si="7"/>
        <v>7300</v>
      </c>
      <c r="Y143" s="76">
        <v>401.5</v>
      </c>
      <c r="Z143" s="76">
        <v>430.7</v>
      </c>
      <c r="AA143" s="76">
        <v>430.7</v>
      </c>
      <c r="AB143" s="76"/>
      <c r="AC143" s="76">
        <v>715.4</v>
      </c>
      <c r="AD143" s="76">
        <v>452.6</v>
      </c>
      <c r="AE143" s="76">
        <v>481.8</v>
      </c>
      <c r="AF143" s="71"/>
      <c r="AG143" s="76">
        <v>744.6</v>
      </c>
      <c r="AH143" s="76">
        <v>525.6</v>
      </c>
      <c r="AI143" s="76">
        <v>496.4</v>
      </c>
      <c r="AJ143" s="71"/>
      <c r="AK143" s="76">
        <v>897.9</v>
      </c>
      <c r="AL143" s="76">
        <v>730</v>
      </c>
      <c r="AM143" s="76">
        <v>992.8</v>
      </c>
      <c r="AN143" s="41"/>
      <c r="BF143" s="123"/>
    </row>
    <row r="144" spans="1:58" ht="32.25" thickBo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111" t="s">
        <v>106</v>
      </c>
      <c r="U144" s="73">
        <v>902</v>
      </c>
      <c r="V144" s="74">
        <v>113</v>
      </c>
      <c r="W144" s="75">
        <v>103005000</v>
      </c>
      <c r="X144" s="116">
        <f t="shared" si="7"/>
        <v>4915100</v>
      </c>
      <c r="Y144" s="76">
        <v>270425</v>
      </c>
      <c r="Z144" s="76">
        <v>289985</v>
      </c>
      <c r="AA144" s="76">
        <v>289985</v>
      </c>
      <c r="AB144" s="76"/>
      <c r="AC144" s="76">
        <v>481670</v>
      </c>
      <c r="AD144" s="76">
        <v>304730</v>
      </c>
      <c r="AE144" s="76">
        <v>324390</v>
      </c>
      <c r="AF144" s="71"/>
      <c r="AG144" s="76">
        <v>501330</v>
      </c>
      <c r="AH144" s="76">
        <v>353880</v>
      </c>
      <c r="AI144" s="76">
        <v>334220</v>
      </c>
      <c r="AJ144" s="71"/>
      <c r="AK144" s="76">
        <v>604545</v>
      </c>
      <c r="AL144" s="76">
        <v>491500</v>
      </c>
      <c r="AM144" s="76">
        <v>668440</v>
      </c>
      <c r="AN144" s="41"/>
      <c r="BF144" s="123"/>
    </row>
    <row r="145" spans="1:58" ht="32.25" thickBo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111" t="s">
        <v>106</v>
      </c>
      <c r="U145" s="73">
        <v>902</v>
      </c>
      <c r="V145" s="74">
        <v>113</v>
      </c>
      <c r="W145" s="75">
        <v>103006000</v>
      </c>
      <c r="X145" s="116">
        <f t="shared" si="7"/>
        <v>46000</v>
      </c>
      <c r="Y145" s="76">
        <v>2530</v>
      </c>
      <c r="Z145" s="76">
        <v>2714</v>
      </c>
      <c r="AA145" s="76">
        <v>2714</v>
      </c>
      <c r="AB145" s="76"/>
      <c r="AC145" s="76">
        <v>4508</v>
      </c>
      <c r="AD145" s="76">
        <v>2852</v>
      </c>
      <c r="AE145" s="76">
        <v>3036</v>
      </c>
      <c r="AF145" s="71"/>
      <c r="AG145" s="76">
        <v>4692</v>
      </c>
      <c r="AH145" s="76">
        <v>3312</v>
      </c>
      <c r="AI145" s="76">
        <v>3128</v>
      </c>
      <c r="AJ145" s="71"/>
      <c r="AK145" s="76">
        <v>5658</v>
      </c>
      <c r="AL145" s="76">
        <v>4600</v>
      </c>
      <c r="AM145" s="76">
        <v>6256</v>
      </c>
      <c r="AN145" s="41"/>
      <c r="BF145" s="123"/>
    </row>
    <row r="146" spans="1:58" ht="32.25" thickBo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111" t="s">
        <v>106</v>
      </c>
      <c r="U146" s="73">
        <v>902</v>
      </c>
      <c r="V146" s="74">
        <v>113</v>
      </c>
      <c r="W146" s="75">
        <v>103007000</v>
      </c>
      <c r="X146" s="116">
        <f t="shared" si="7"/>
        <v>286300</v>
      </c>
      <c r="Y146" s="76">
        <v>15746.5</v>
      </c>
      <c r="Z146" s="76">
        <v>16891.7</v>
      </c>
      <c r="AA146" s="76">
        <v>16891.7</v>
      </c>
      <c r="AB146" s="76"/>
      <c r="AC146" s="76">
        <v>28057.4</v>
      </c>
      <c r="AD146" s="76">
        <v>17750.6</v>
      </c>
      <c r="AE146" s="76">
        <v>18895.8</v>
      </c>
      <c r="AF146" s="71"/>
      <c r="AG146" s="76">
        <v>29202.6</v>
      </c>
      <c r="AH146" s="76">
        <v>20613.6</v>
      </c>
      <c r="AI146" s="76">
        <v>19468.4</v>
      </c>
      <c r="AJ146" s="71"/>
      <c r="AK146" s="76">
        <v>35214.9</v>
      </c>
      <c r="AL146" s="76">
        <v>28630</v>
      </c>
      <c r="AM146" s="76">
        <v>38936.8</v>
      </c>
      <c r="AN146" s="41"/>
      <c r="BF146" s="123"/>
    </row>
    <row r="147" spans="1:58" ht="32.25" thickBo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111" t="s">
        <v>106</v>
      </c>
      <c r="U147" s="73">
        <v>902</v>
      </c>
      <c r="V147" s="74">
        <v>113</v>
      </c>
      <c r="W147" s="75">
        <v>103008000</v>
      </c>
      <c r="X147" s="116">
        <f t="shared" si="7"/>
        <v>43199.99999999999</v>
      </c>
      <c r="Y147" s="76">
        <v>2376</v>
      </c>
      <c r="Z147" s="76">
        <v>2548.8</v>
      </c>
      <c r="AA147" s="76">
        <v>2548.8</v>
      </c>
      <c r="AB147" s="76"/>
      <c r="AC147" s="76">
        <v>4233.6</v>
      </c>
      <c r="AD147" s="76">
        <v>2678.4</v>
      </c>
      <c r="AE147" s="76">
        <v>2851.2</v>
      </c>
      <c r="AF147" s="71"/>
      <c r="AG147" s="76">
        <v>4406.4</v>
      </c>
      <c r="AH147" s="76">
        <v>3110.4</v>
      </c>
      <c r="AI147" s="76">
        <v>2937.6</v>
      </c>
      <c r="AJ147" s="71"/>
      <c r="AK147" s="76">
        <v>5313.6</v>
      </c>
      <c r="AL147" s="76">
        <v>4320</v>
      </c>
      <c r="AM147" s="76">
        <v>5875.2</v>
      </c>
      <c r="AN147" s="41"/>
      <c r="BF147" s="123"/>
    </row>
    <row r="148" spans="1:58" ht="32.25" thickBo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111" t="s">
        <v>106</v>
      </c>
      <c r="U148" s="73">
        <v>902</v>
      </c>
      <c r="V148" s="74">
        <v>113</v>
      </c>
      <c r="W148" s="75">
        <v>103009000</v>
      </c>
      <c r="X148" s="116">
        <f t="shared" si="7"/>
        <v>220600</v>
      </c>
      <c r="Y148" s="76">
        <v>12133</v>
      </c>
      <c r="Z148" s="76">
        <v>13015.4</v>
      </c>
      <c r="AA148" s="76">
        <v>13015.4</v>
      </c>
      <c r="AB148" s="76"/>
      <c r="AC148" s="76">
        <v>21618.8</v>
      </c>
      <c r="AD148" s="76">
        <v>13677.2</v>
      </c>
      <c r="AE148" s="76">
        <v>14559.6</v>
      </c>
      <c r="AF148" s="71"/>
      <c r="AG148" s="76">
        <v>22501.2</v>
      </c>
      <c r="AH148" s="76">
        <v>15883.2</v>
      </c>
      <c r="AI148" s="76">
        <v>15000.8</v>
      </c>
      <c r="AJ148" s="71"/>
      <c r="AK148" s="76">
        <v>27133.8</v>
      </c>
      <c r="AL148" s="76">
        <v>22060</v>
      </c>
      <c r="AM148" s="76">
        <v>30001.6</v>
      </c>
      <c r="AN148" s="41"/>
      <c r="BF148" s="123"/>
    </row>
    <row r="149" spans="1:58" ht="32.25" thickBo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111" t="s">
        <v>106</v>
      </c>
      <c r="U149" s="73">
        <v>902</v>
      </c>
      <c r="V149" s="74">
        <v>113</v>
      </c>
      <c r="W149" s="75">
        <v>103010000</v>
      </c>
      <c r="X149" s="116">
        <f t="shared" si="7"/>
        <v>85600.00000000001</v>
      </c>
      <c r="Y149" s="76">
        <v>4708</v>
      </c>
      <c r="Z149" s="76">
        <v>5050.4</v>
      </c>
      <c r="AA149" s="76">
        <v>5050.4</v>
      </c>
      <c r="AB149" s="76"/>
      <c r="AC149" s="76">
        <v>8388.8</v>
      </c>
      <c r="AD149" s="76">
        <v>5307.2</v>
      </c>
      <c r="AE149" s="76">
        <v>5649.6</v>
      </c>
      <c r="AF149" s="71"/>
      <c r="AG149" s="76">
        <v>8731.2</v>
      </c>
      <c r="AH149" s="76">
        <v>6163.2</v>
      </c>
      <c r="AI149" s="76">
        <v>5820.8</v>
      </c>
      <c r="AJ149" s="71"/>
      <c r="AK149" s="76">
        <v>10528.8</v>
      </c>
      <c r="AL149" s="76">
        <v>8560</v>
      </c>
      <c r="AM149" s="76">
        <v>11641.6</v>
      </c>
      <c r="AN149" s="41"/>
      <c r="BF149" s="123"/>
    </row>
    <row r="150" spans="1:58" ht="32.25" thickBo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111" t="s">
        <v>106</v>
      </c>
      <c r="U150" s="73">
        <v>902</v>
      </c>
      <c r="V150" s="74">
        <v>204</v>
      </c>
      <c r="W150" s="75">
        <v>0</v>
      </c>
      <c r="X150" s="116">
        <f t="shared" si="7"/>
        <v>115000</v>
      </c>
      <c r="Y150" s="76">
        <v>0</v>
      </c>
      <c r="Z150" s="76">
        <v>0</v>
      </c>
      <c r="AA150" s="76">
        <v>0</v>
      </c>
      <c r="AB150" s="76">
        <v>60000</v>
      </c>
      <c r="AC150" s="76">
        <v>60000</v>
      </c>
      <c r="AD150" s="76">
        <v>55000</v>
      </c>
      <c r="AE150" s="76">
        <v>0</v>
      </c>
      <c r="AF150" s="71"/>
      <c r="AG150" s="76">
        <v>0</v>
      </c>
      <c r="AH150" s="76">
        <v>0</v>
      </c>
      <c r="AI150" s="76">
        <v>0</v>
      </c>
      <c r="AJ150" s="71"/>
      <c r="AK150" s="76">
        <v>0</v>
      </c>
      <c r="AL150" s="76">
        <v>0</v>
      </c>
      <c r="AM150" s="118">
        <v>0</v>
      </c>
      <c r="AN150" s="41"/>
      <c r="BF150" s="123"/>
    </row>
    <row r="151" spans="1:58" ht="32.25" thickBo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111" t="s">
        <v>106</v>
      </c>
      <c r="U151" s="73">
        <v>902</v>
      </c>
      <c r="V151" s="74">
        <v>309</v>
      </c>
      <c r="W151" s="75">
        <v>0</v>
      </c>
      <c r="X151" s="116">
        <f t="shared" si="7"/>
        <v>228000</v>
      </c>
      <c r="Y151" s="76">
        <v>0</v>
      </c>
      <c r="Z151" s="76">
        <v>0</v>
      </c>
      <c r="AA151" s="76">
        <v>0</v>
      </c>
      <c r="AB151" s="76">
        <v>10000</v>
      </c>
      <c r="AC151" s="76">
        <v>10000</v>
      </c>
      <c r="AD151" s="76">
        <v>50000</v>
      </c>
      <c r="AE151" s="76">
        <v>108700</v>
      </c>
      <c r="AF151" s="71"/>
      <c r="AG151" s="76">
        <v>10000</v>
      </c>
      <c r="AH151" s="76">
        <v>10000</v>
      </c>
      <c r="AI151" s="76">
        <v>10000</v>
      </c>
      <c r="AJ151" s="71"/>
      <c r="AK151" s="76">
        <v>10000</v>
      </c>
      <c r="AL151" s="76">
        <v>10000</v>
      </c>
      <c r="AM151" s="118">
        <v>9300</v>
      </c>
      <c r="AN151" s="41"/>
      <c r="BF151" s="123"/>
    </row>
    <row r="152" spans="1:58" ht="32.25" thickBo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111" t="s">
        <v>106</v>
      </c>
      <c r="U152" s="73">
        <v>902</v>
      </c>
      <c r="V152" s="74">
        <v>309</v>
      </c>
      <c r="W152" s="75">
        <v>103001000</v>
      </c>
      <c r="X152" s="116">
        <f t="shared" si="7"/>
        <v>9965000</v>
      </c>
      <c r="Y152" s="76">
        <v>548075</v>
      </c>
      <c r="Z152" s="76">
        <v>587935</v>
      </c>
      <c r="AA152" s="76">
        <v>587935</v>
      </c>
      <c r="AB152" s="76"/>
      <c r="AC152" s="76">
        <v>976570</v>
      </c>
      <c r="AD152" s="76">
        <v>617830</v>
      </c>
      <c r="AE152" s="76">
        <v>657690</v>
      </c>
      <c r="AF152" s="71"/>
      <c r="AG152" s="76">
        <v>1016430</v>
      </c>
      <c r="AH152" s="76">
        <v>717480</v>
      </c>
      <c r="AI152" s="76">
        <v>677620</v>
      </c>
      <c r="AJ152" s="71"/>
      <c r="AK152" s="76">
        <v>1225695</v>
      </c>
      <c r="AL152" s="76">
        <v>996500</v>
      </c>
      <c r="AM152" s="76">
        <v>1355240</v>
      </c>
      <c r="AN152" s="41"/>
      <c r="BF152" s="123"/>
    </row>
    <row r="153" spans="1:58" ht="32.25" thickBo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111" t="s">
        <v>106</v>
      </c>
      <c r="U153" s="73">
        <v>902</v>
      </c>
      <c r="V153" s="74">
        <v>309</v>
      </c>
      <c r="W153" s="75">
        <v>103002000</v>
      </c>
      <c r="X153" s="116">
        <f t="shared" si="7"/>
        <v>158000</v>
      </c>
      <c r="Y153" s="76">
        <v>8690</v>
      </c>
      <c r="Z153" s="76">
        <v>9322</v>
      </c>
      <c r="AA153" s="76">
        <v>9322</v>
      </c>
      <c r="AB153" s="76"/>
      <c r="AC153" s="76">
        <v>15484</v>
      </c>
      <c r="AD153" s="76">
        <v>9796</v>
      </c>
      <c r="AE153" s="76">
        <v>10428</v>
      </c>
      <c r="AF153" s="71"/>
      <c r="AG153" s="76">
        <v>16116</v>
      </c>
      <c r="AH153" s="76">
        <v>11376</v>
      </c>
      <c r="AI153" s="76">
        <v>10744</v>
      </c>
      <c r="AJ153" s="71"/>
      <c r="AK153" s="76">
        <v>19434</v>
      </c>
      <c r="AL153" s="76">
        <v>15800</v>
      </c>
      <c r="AM153" s="76">
        <v>21488</v>
      </c>
      <c r="AN153" s="41"/>
      <c r="BF153" s="123"/>
    </row>
    <row r="154" spans="1:58" ht="32.25" thickBo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111" t="s">
        <v>106</v>
      </c>
      <c r="U154" s="73">
        <v>902</v>
      </c>
      <c r="V154" s="74">
        <v>309</v>
      </c>
      <c r="W154" s="75">
        <v>103004000</v>
      </c>
      <c r="X154" s="116">
        <f t="shared" si="7"/>
        <v>195787.00000000003</v>
      </c>
      <c r="Y154" s="76">
        <v>10765.29</v>
      </c>
      <c r="Z154" s="76">
        <v>11554.43</v>
      </c>
      <c r="AA154" s="76">
        <v>11551.43</v>
      </c>
      <c r="AB154" s="76"/>
      <c r="AC154" s="76">
        <v>19187.13</v>
      </c>
      <c r="AD154" s="76">
        <v>12138.79</v>
      </c>
      <c r="AE154" s="76">
        <v>12921.94</v>
      </c>
      <c r="AF154" s="71"/>
      <c r="AG154" s="76">
        <v>19970.27</v>
      </c>
      <c r="AH154" s="76">
        <v>14096.66</v>
      </c>
      <c r="AI154" s="76">
        <v>13313.52</v>
      </c>
      <c r="AJ154" s="71"/>
      <c r="AK154" s="76">
        <v>24081.8</v>
      </c>
      <c r="AL154" s="76">
        <v>19578.7</v>
      </c>
      <c r="AM154" s="76">
        <v>26627.04</v>
      </c>
      <c r="AN154" s="41"/>
      <c r="BF154" s="123"/>
    </row>
    <row r="155" spans="1:58" ht="32.25" thickBo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111" t="s">
        <v>106</v>
      </c>
      <c r="U155" s="73">
        <v>902</v>
      </c>
      <c r="V155" s="74">
        <v>309</v>
      </c>
      <c r="W155" s="75">
        <v>103006000</v>
      </c>
      <c r="X155" s="116">
        <f t="shared" si="7"/>
        <v>25000</v>
      </c>
      <c r="Y155" s="76">
        <v>1375</v>
      </c>
      <c r="Z155" s="76">
        <v>1475</v>
      </c>
      <c r="AA155" s="76">
        <v>1475</v>
      </c>
      <c r="AB155" s="76"/>
      <c r="AC155" s="76">
        <v>2450</v>
      </c>
      <c r="AD155" s="76">
        <v>1550</v>
      </c>
      <c r="AE155" s="76">
        <v>1650</v>
      </c>
      <c r="AF155" s="71"/>
      <c r="AG155" s="76">
        <v>2550</v>
      </c>
      <c r="AH155" s="76">
        <v>1800</v>
      </c>
      <c r="AI155" s="76">
        <v>1700</v>
      </c>
      <c r="AJ155" s="71"/>
      <c r="AK155" s="76">
        <v>3075</v>
      </c>
      <c r="AL155" s="76">
        <v>2500</v>
      </c>
      <c r="AM155" s="76">
        <v>3400</v>
      </c>
      <c r="AN155" s="41"/>
      <c r="BF155" s="123"/>
    </row>
    <row r="156" spans="1:58" ht="32.25" thickBo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111" t="s">
        <v>106</v>
      </c>
      <c r="U156" s="73">
        <v>902</v>
      </c>
      <c r="V156" s="74">
        <v>309</v>
      </c>
      <c r="W156" s="75">
        <v>103007000</v>
      </c>
      <c r="X156" s="116">
        <f t="shared" si="7"/>
        <v>48000</v>
      </c>
      <c r="Y156" s="76">
        <v>2640</v>
      </c>
      <c r="Z156" s="76">
        <v>2832</v>
      </c>
      <c r="AA156" s="76">
        <v>2832</v>
      </c>
      <c r="AB156" s="76"/>
      <c r="AC156" s="76">
        <v>4704</v>
      </c>
      <c r="AD156" s="76">
        <v>2976</v>
      </c>
      <c r="AE156" s="76">
        <v>3168</v>
      </c>
      <c r="AF156" s="71"/>
      <c r="AG156" s="76">
        <v>4896</v>
      </c>
      <c r="AH156" s="76">
        <v>3456</v>
      </c>
      <c r="AI156" s="76">
        <v>3264</v>
      </c>
      <c r="AJ156" s="71"/>
      <c r="AK156" s="76">
        <v>5904</v>
      </c>
      <c r="AL156" s="76">
        <v>4800</v>
      </c>
      <c r="AM156" s="76">
        <v>6528</v>
      </c>
      <c r="AN156" s="41"/>
      <c r="BF156" s="123"/>
    </row>
    <row r="157" spans="1:58" ht="32.25" thickBo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111" t="s">
        <v>106</v>
      </c>
      <c r="U157" s="73">
        <v>902</v>
      </c>
      <c r="V157" s="74">
        <v>309</v>
      </c>
      <c r="W157" s="75">
        <v>103008000</v>
      </c>
      <c r="X157" s="116">
        <f t="shared" si="7"/>
        <v>40000</v>
      </c>
      <c r="Y157" s="76">
        <v>2200</v>
      </c>
      <c r="Z157" s="76">
        <v>2360</v>
      </c>
      <c r="AA157" s="76">
        <v>2360</v>
      </c>
      <c r="AB157" s="76"/>
      <c r="AC157" s="76">
        <v>3920</v>
      </c>
      <c r="AD157" s="76">
        <v>2480</v>
      </c>
      <c r="AE157" s="76">
        <v>2640</v>
      </c>
      <c r="AF157" s="71"/>
      <c r="AG157" s="76">
        <v>4080</v>
      </c>
      <c r="AH157" s="76">
        <v>2880</v>
      </c>
      <c r="AI157" s="76">
        <v>2720</v>
      </c>
      <c r="AJ157" s="71"/>
      <c r="AK157" s="76">
        <v>4920</v>
      </c>
      <c r="AL157" s="76">
        <v>4000</v>
      </c>
      <c r="AM157" s="76">
        <v>5440</v>
      </c>
      <c r="AN157" s="41"/>
      <c r="BF157" s="123"/>
    </row>
    <row r="158" spans="1:58" ht="32.25" thickBo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111" t="s">
        <v>106</v>
      </c>
      <c r="U158" s="73">
        <v>902</v>
      </c>
      <c r="V158" s="74">
        <v>309</v>
      </c>
      <c r="W158" s="75">
        <v>103010000</v>
      </c>
      <c r="X158" s="116">
        <f t="shared" si="7"/>
        <v>284313</v>
      </c>
      <c r="Y158" s="76">
        <v>15637.22</v>
      </c>
      <c r="Z158" s="76">
        <v>16774.47</v>
      </c>
      <c r="AA158" s="76">
        <v>16774.47</v>
      </c>
      <c r="AB158" s="76"/>
      <c r="AC158" s="76">
        <v>17862.67</v>
      </c>
      <c r="AD158" s="76">
        <v>48624.41</v>
      </c>
      <c r="AE158" s="76">
        <v>8764.66</v>
      </c>
      <c r="AF158" s="71"/>
      <c r="AG158" s="76">
        <v>67302.93</v>
      </c>
      <c r="AH158" s="76">
        <v>10470.54</v>
      </c>
      <c r="AI158" s="76">
        <v>9333.28</v>
      </c>
      <c r="AJ158" s="71"/>
      <c r="AK158" s="76">
        <v>24970.5</v>
      </c>
      <c r="AL158" s="76">
        <v>18431.3</v>
      </c>
      <c r="AM158" s="76">
        <v>29366.55</v>
      </c>
      <c r="AN158" s="41"/>
      <c r="BF158" s="123"/>
    </row>
    <row r="159" spans="1:58" ht="32.25" thickBo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111" t="s">
        <v>106</v>
      </c>
      <c r="U159" s="73">
        <v>902</v>
      </c>
      <c r="V159" s="74">
        <v>314</v>
      </c>
      <c r="W159" s="75">
        <v>0</v>
      </c>
      <c r="X159" s="116">
        <f t="shared" si="7"/>
        <v>3195000</v>
      </c>
      <c r="Y159" s="76">
        <v>175725</v>
      </c>
      <c r="Z159" s="76">
        <v>188505</v>
      </c>
      <c r="AA159" s="76">
        <v>188505</v>
      </c>
      <c r="AB159" s="76">
        <v>313110</v>
      </c>
      <c r="AC159" s="76">
        <v>313110</v>
      </c>
      <c r="AD159" s="76">
        <v>198090</v>
      </c>
      <c r="AE159" s="76">
        <v>210870</v>
      </c>
      <c r="AF159" s="71"/>
      <c r="AG159" s="76">
        <v>325890</v>
      </c>
      <c r="AH159" s="76">
        <v>230040</v>
      </c>
      <c r="AI159" s="76">
        <v>217260</v>
      </c>
      <c r="AJ159" s="71"/>
      <c r="AK159" s="76">
        <v>392985</v>
      </c>
      <c r="AL159" s="76">
        <v>319500</v>
      </c>
      <c r="AM159" s="118">
        <v>434520</v>
      </c>
      <c r="AN159" s="41"/>
      <c r="BF159" s="123"/>
    </row>
    <row r="160" spans="1:58" ht="32.25" thickBo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111" t="s">
        <v>106</v>
      </c>
      <c r="U160" s="73">
        <v>902</v>
      </c>
      <c r="V160" s="74">
        <v>412</v>
      </c>
      <c r="W160" s="75">
        <v>0</v>
      </c>
      <c r="X160" s="116">
        <f t="shared" si="7"/>
        <v>3195000</v>
      </c>
      <c r="Y160" s="76">
        <v>175725</v>
      </c>
      <c r="Z160" s="76">
        <v>188505</v>
      </c>
      <c r="AA160" s="76">
        <v>188505</v>
      </c>
      <c r="AB160" s="76">
        <v>313110</v>
      </c>
      <c r="AC160" s="76">
        <v>313110</v>
      </c>
      <c r="AD160" s="76">
        <v>198090</v>
      </c>
      <c r="AE160" s="76">
        <v>210870</v>
      </c>
      <c r="AF160" s="71"/>
      <c r="AG160" s="76">
        <v>325890</v>
      </c>
      <c r="AH160" s="76">
        <v>230040</v>
      </c>
      <c r="AI160" s="76">
        <v>217260</v>
      </c>
      <c r="AJ160" s="71"/>
      <c r="AK160" s="76">
        <v>392985</v>
      </c>
      <c r="AL160" s="76">
        <v>319500</v>
      </c>
      <c r="AM160" s="118">
        <v>434520</v>
      </c>
      <c r="AN160" s="41"/>
      <c r="BF160" s="123"/>
    </row>
    <row r="161" spans="1:58" ht="32.25" thickBo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111" t="s">
        <v>106</v>
      </c>
      <c r="U161" s="73">
        <v>902</v>
      </c>
      <c r="V161" s="74">
        <v>707</v>
      </c>
      <c r="W161" s="75">
        <v>0</v>
      </c>
      <c r="X161" s="116">
        <f t="shared" si="7"/>
        <v>590000</v>
      </c>
      <c r="Y161" s="76">
        <v>32450</v>
      </c>
      <c r="Z161" s="76">
        <v>34810</v>
      </c>
      <c r="AA161" s="76">
        <v>34810</v>
      </c>
      <c r="AB161" s="76">
        <v>57820</v>
      </c>
      <c r="AC161" s="76">
        <v>57820</v>
      </c>
      <c r="AD161" s="76">
        <v>36580</v>
      </c>
      <c r="AE161" s="76">
        <v>38940</v>
      </c>
      <c r="AF161" s="71"/>
      <c r="AG161" s="76">
        <v>60180</v>
      </c>
      <c r="AH161" s="76">
        <v>42480</v>
      </c>
      <c r="AI161" s="76">
        <v>40120</v>
      </c>
      <c r="AJ161" s="71"/>
      <c r="AK161" s="76">
        <v>72570</v>
      </c>
      <c r="AL161" s="76">
        <v>59000</v>
      </c>
      <c r="AM161" s="118">
        <v>80240</v>
      </c>
      <c r="AN161" s="41"/>
      <c r="BF161" s="123"/>
    </row>
    <row r="162" spans="1:58" ht="32.25" thickBo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111" t="s">
        <v>106</v>
      </c>
      <c r="U162" s="73">
        <v>902</v>
      </c>
      <c r="V162" s="74">
        <v>709</v>
      </c>
      <c r="W162" s="75">
        <v>0</v>
      </c>
      <c r="X162" s="116">
        <f t="shared" si="7"/>
        <v>25254200</v>
      </c>
      <c r="Y162" s="76">
        <v>1388981</v>
      </c>
      <c r="Z162" s="76">
        <v>1489997.8</v>
      </c>
      <c r="AA162" s="76">
        <v>1489997.8</v>
      </c>
      <c r="AB162" s="76">
        <v>2474911.6</v>
      </c>
      <c r="AC162" s="76">
        <v>2474911.6</v>
      </c>
      <c r="AD162" s="76">
        <v>1565760.4</v>
      </c>
      <c r="AE162" s="76">
        <v>1666777.2</v>
      </c>
      <c r="AF162" s="71"/>
      <c r="AG162" s="76">
        <v>2575928.4</v>
      </c>
      <c r="AH162" s="76">
        <v>1818302.4</v>
      </c>
      <c r="AI162" s="76">
        <v>1717285.6</v>
      </c>
      <c r="AJ162" s="71"/>
      <c r="AK162" s="76">
        <v>3106266.6</v>
      </c>
      <c r="AL162" s="76">
        <v>2525420</v>
      </c>
      <c r="AM162" s="118">
        <v>3434571.2</v>
      </c>
      <c r="AN162" s="41"/>
      <c r="BF162" s="123"/>
    </row>
    <row r="163" spans="1:58" ht="32.25" thickBo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111" t="s">
        <v>106</v>
      </c>
      <c r="U163" s="73">
        <v>902</v>
      </c>
      <c r="V163" s="74">
        <v>804</v>
      </c>
      <c r="W163" s="75">
        <v>0</v>
      </c>
      <c r="X163" s="116">
        <f t="shared" si="7"/>
        <v>6039000</v>
      </c>
      <c r="Y163" s="76">
        <v>332145</v>
      </c>
      <c r="Z163" s="76">
        <v>356301</v>
      </c>
      <c r="AA163" s="76">
        <v>356301</v>
      </c>
      <c r="AB163" s="76">
        <v>591822</v>
      </c>
      <c r="AC163" s="76">
        <v>591822</v>
      </c>
      <c r="AD163" s="76">
        <v>374418</v>
      </c>
      <c r="AE163" s="76">
        <v>398574</v>
      </c>
      <c r="AF163" s="71"/>
      <c r="AG163" s="76">
        <v>615978</v>
      </c>
      <c r="AH163" s="76">
        <v>434808</v>
      </c>
      <c r="AI163" s="76">
        <v>410652</v>
      </c>
      <c r="AJ163" s="71"/>
      <c r="AK163" s="76">
        <v>742797</v>
      </c>
      <c r="AL163" s="76">
        <v>603900</v>
      </c>
      <c r="AM163" s="118">
        <v>821304</v>
      </c>
      <c r="AN163" s="41"/>
      <c r="BF163" s="123"/>
    </row>
    <row r="164" spans="1:58" ht="32.25" thickBo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111" t="s">
        <v>106</v>
      </c>
      <c r="U164" s="73">
        <v>902</v>
      </c>
      <c r="V164" s="74">
        <v>901</v>
      </c>
      <c r="W164" s="75">
        <v>0</v>
      </c>
      <c r="X164" s="116">
        <f t="shared" si="7"/>
        <v>41100</v>
      </c>
      <c r="Y164" s="76">
        <v>0</v>
      </c>
      <c r="Z164" s="76">
        <v>0</v>
      </c>
      <c r="AA164" s="76">
        <v>0</v>
      </c>
      <c r="AB164" s="76">
        <v>13700</v>
      </c>
      <c r="AC164" s="76">
        <v>13700</v>
      </c>
      <c r="AD164" s="76">
        <v>13700</v>
      </c>
      <c r="AE164" s="76">
        <v>13700</v>
      </c>
      <c r="AF164" s="71"/>
      <c r="AG164" s="76">
        <v>0</v>
      </c>
      <c r="AH164" s="76">
        <v>0</v>
      </c>
      <c r="AI164" s="76">
        <v>0</v>
      </c>
      <c r="AJ164" s="71"/>
      <c r="AK164" s="76">
        <v>0</v>
      </c>
      <c r="AL164" s="76">
        <v>0</v>
      </c>
      <c r="AM164" s="118">
        <v>0</v>
      </c>
      <c r="AN164" s="41"/>
      <c r="BF164" s="123"/>
    </row>
    <row r="165" spans="1:58" ht="32.25" thickBo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111" t="s">
        <v>106</v>
      </c>
      <c r="U165" s="73">
        <v>902</v>
      </c>
      <c r="V165" s="74">
        <v>901</v>
      </c>
      <c r="W165" s="75">
        <v>101003017</v>
      </c>
      <c r="X165" s="116">
        <f t="shared" si="7"/>
        <v>101392800</v>
      </c>
      <c r="Y165" s="76">
        <v>8449400</v>
      </c>
      <c r="Z165" s="76">
        <v>8449400</v>
      </c>
      <c r="AA165" s="76">
        <v>8449400</v>
      </c>
      <c r="AB165" s="76">
        <v>8449400</v>
      </c>
      <c r="AC165" s="76">
        <v>8449400</v>
      </c>
      <c r="AD165" s="76">
        <v>8449400</v>
      </c>
      <c r="AE165" s="76">
        <v>8449400</v>
      </c>
      <c r="AF165" s="71"/>
      <c r="AG165" s="76">
        <v>8449400</v>
      </c>
      <c r="AH165" s="76">
        <v>8449400</v>
      </c>
      <c r="AI165" s="76">
        <v>8449400</v>
      </c>
      <c r="AJ165" s="71"/>
      <c r="AK165" s="76">
        <v>8449400</v>
      </c>
      <c r="AL165" s="76">
        <v>8449400</v>
      </c>
      <c r="AM165" s="118">
        <v>8449400</v>
      </c>
      <c r="AN165" s="41"/>
      <c r="BF165" s="123"/>
    </row>
    <row r="166" spans="1:58" ht="32.25" thickBo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111" t="s">
        <v>106</v>
      </c>
      <c r="U166" s="73">
        <v>902</v>
      </c>
      <c r="V166" s="74">
        <v>902</v>
      </c>
      <c r="W166" s="75">
        <v>101003001</v>
      </c>
      <c r="X166" s="116">
        <f t="shared" si="7"/>
        <v>45317000</v>
      </c>
      <c r="Y166" s="76">
        <v>3776416.74</v>
      </c>
      <c r="Z166" s="76">
        <v>3776416.66</v>
      </c>
      <c r="AA166" s="76">
        <v>3776416.66</v>
      </c>
      <c r="AB166" s="76"/>
      <c r="AC166" s="76">
        <v>3776416.66</v>
      </c>
      <c r="AD166" s="76">
        <v>3776416.66</v>
      </c>
      <c r="AE166" s="76">
        <v>3776416.66</v>
      </c>
      <c r="AF166" s="71"/>
      <c r="AG166" s="76">
        <v>3776416.66</v>
      </c>
      <c r="AH166" s="76">
        <v>3776416.66</v>
      </c>
      <c r="AI166" s="76">
        <v>3776416.66</v>
      </c>
      <c r="AJ166" s="71"/>
      <c r="AK166" s="76">
        <v>3776416.66</v>
      </c>
      <c r="AL166" s="76">
        <v>3776416.66</v>
      </c>
      <c r="AM166" s="76">
        <v>3776416.66</v>
      </c>
      <c r="AN166" s="41"/>
      <c r="BF166" s="123"/>
    </row>
    <row r="167" spans="1:58" ht="32.25" thickBo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111" t="s">
        <v>106</v>
      </c>
      <c r="U167" s="73">
        <v>902</v>
      </c>
      <c r="V167" s="74">
        <v>902</v>
      </c>
      <c r="W167" s="75">
        <v>101003002</v>
      </c>
      <c r="X167" s="116">
        <f t="shared" si="7"/>
        <v>3626000.0000000005</v>
      </c>
      <c r="Y167" s="76">
        <v>302166.73</v>
      </c>
      <c r="Z167" s="76">
        <v>302166.66</v>
      </c>
      <c r="AA167" s="76">
        <v>302166.66</v>
      </c>
      <c r="AB167" s="76"/>
      <c r="AC167" s="76">
        <v>302166.66</v>
      </c>
      <c r="AD167" s="76">
        <v>302166.66</v>
      </c>
      <c r="AE167" s="76">
        <v>302166.67</v>
      </c>
      <c r="AF167" s="71"/>
      <c r="AG167" s="76">
        <v>302166.66</v>
      </c>
      <c r="AH167" s="76">
        <v>302166.66</v>
      </c>
      <c r="AI167" s="76">
        <v>302166.66</v>
      </c>
      <c r="AJ167" s="71"/>
      <c r="AK167" s="76">
        <v>302166.66</v>
      </c>
      <c r="AL167" s="76">
        <v>302166.66</v>
      </c>
      <c r="AM167" s="76">
        <v>302166.66</v>
      </c>
      <c r="AN167" s="41"/>
      <c r="BF167" s="123"/>
    </row>
    <row r="168" spans="1:58" ht="32.25" thickBo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111" t="s">
        <v>106</v>
      </c>
      <c r="U168" s="73">
        <v>902</v>
      </c>
      <c r="V168" s="74">
        <v>902</v>
      </c>
      <c r="W168" s="75">
        <v>101003017</v>
      </c>
      <c r="X168" s="116">
        <f t="shared" si="7"/>
        <v>528100.0000000001</v>
      </c>
      <c r="Y168" s="76">
        <v>44008.37</v>
      </c>
      <c r="Z168" s="76">
        <v>44008.33</v>
      </c>
      <c r="AA168" s="76">
        <v>44008.33</v>
      </c>
      <c r="AB168" s="76"/>
      <c r="AC168" s="76">
        <v>44008.33</v>
      </c>
      <c r="AD168" s="76">
        <v>44008.33</v>
      </c>
      <c r="AE168" s="76">
        <v>44008.33</v>
      </c>
      <c r="AF168" s="71"/>
      <c r="AG168" s="76">
        <v>44008.33</v>
      </c>
      <c r="AH168" s="76">
        <v>44008.33</v>
      </c>
      <c r="AI168" s="76">
        <v>44008.33</v>
      </c>
      <c r="AJ168" s="71"/>
      <c r="AK168" s="76">
        <v>44008.33</v>
      </c>
      <c r="AL168" s="76">
        <v>44008.33</v>
      </c>
      <c r="AM168" s="76">
        <v>44008.33</v>
      </c>
      <c r="AN168" s="41"/>
      <c r="BF168" s="123"/>
    </row>
    <row r="169" spans="1:58" ht="32.25" thickBo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111" t="s">
        <v>106</v>
      </c>
      <c r="U169" s="73">
        <v>902</v>
      </c>
      <c r="V169" s="74">
        <v>904</v>
      </c>
      <c r="W169" s="75">
        <v>0</v>
      </c>
      <c r="X169" s="116">
        <f t="shared" si="7"/>
        <v>49300</v>
      </c>
      <c r="Y169" s="76">
        <v>0</v>
      </c>
      <c r="Z169" s="76">
        <v>0</v>
      </c>
      <c r="AA169" s="76">
        <v>0</v>
      </c>
      <c r="AB169" s="76">
        <v>16433.34</v>
      </c>
      <c r="AC169" s="76">
        <v>16433.34</v>
      </c>
      <c r="AD169" s="76">
        <v>16433.33</v>
      </c>
      <c r="AE169" s="76">
        <v>16433.33</v>
      </c>
      <c r="AF169" s="71"/>
      <c r="AG169" s="76">
        <v>0</v>
      </c>
      <c r="AH169" s="76">
        <v>0</v>
      </c>
      <c r="AI169" s="76">
        <v>0</v>
      </c>
      <c r="AJ169" s="71"/>
      <c r="AK169" s="76">
        <v>0</v>
      </c>
      <c r="AL169" s="76">
        <v>0</v>
      </c>
      <c r="AM169" s="118">
        <v>0</v>
      </c>
      <c r="AN169" s="41"/>
      <c r="BF169" s="123"/>
    </row>
    <row r="170" spans="1:58" ht="32.25" thickBo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111" t="s">
        <v>106</v>
      </c>
      <c r="U170" s="73">
        <v>902</v>
      </c>
      <c r="V170" s="74">
        <v>904</v>
      </c>
      <c r="W170" s="75">
        <v>101003017</v>
      </c>
      <c r="X170" s="116">
        <f t="shared" si="7"/>
        <v>3065600.0000000005</v>
      </c>
      <c r="Y170" s="76">
        <v>255466.74</v>
      </c>
      <c r="Z170" s="76">
        <v>255466.66</v>
      </c>
      <c r="AA170" s="76">
        <v>255466.66</v>
      </c>
      <c r="AB170" s="76">
        <v>255466.66</v>
      </c>
      <c r="AC170" s="76">
        <v>255466.66</v>
      </c>
      <c r="AD170" s="76">
        <v>255466.66</v>
      </c>
      <c r="AE170" s="76">
        <v>255466.66</v>
      </c>
      <c r="AF170" s="71"/>
      <c r="AG170" s="76">
        <v>255466.66</v>
      </c>
      <c r="AH170" s="76">
        <v>255466.66</v>
      </c>
      <c r="AI170" s="76">
        <v>255466.66</v>
      </c>
      <c r="AJ170" s="71"/>
      <c r="AK170" s="76">
        <v>255466.66</v>
      </c>
      <c r="AL170" s="76">
        <v>255466.66</v>
      </c>
      <c r="AM170" s="118">
        <v>255466.66</v>
      </c>
      <c r="AN170" s="41"/>
      <c r="BF170" s="123"/>
    </row>
    <row r="171" spans="1:58" ht="32.25" thickBo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111" t="s">
        <v>106</v>
      </c>
      <c r="U171" s="73">
        <v>902</v>
      </c>
      <c r="V171" s="74">
        <v>909</v>
      </c>
      <c r="W171" s="75">
        <v>0</v>
      </c>
      <c r="X171" s="116">
        <f t="shared" si="7"/>
        <v>59600</v>
      </c>
      <c r="Y171" s="76">
        <v>0</v>
      </c>
      <c r="Z171" s="76">
        <v>0</v>
      </c>
      <c r="AA171" s="76">
        <v>0</v>
      </c>
      <c r="AB171" s="76">
        <v>19866.68</v>
      </c>
      <c r="AC171" s="76">
        <v>19866.68</v>
      </c>
      <c r="AD171" s="76">
        <v>19866.66</v>
      </c>
      <c r="AE171" s="76">
        <v>19866.66</v>
      </c>
      <c r="AF171" s="71"/>
      <c r="AG171" s="76">
        <v>0</v>
      </c>
      <c r="AH171" s="76">
        <v>0</v>
      </c>
      <c r="AI171" s="76">
        <v>0</v>
      </c>
      <c r="AJ171" s="71"/>
      <c r="AK171" s="76">
        <v>0</v>
      </c>
      <c r="AL171" s="76">
        <v>0</v>
      </c>
      <c r="AM171" s="118">
        <v>0</v>
      </c>
      <c r="AN171" s="41"/>
      <c r="BF171" s="123"/>
    </row>
    <row r="172" spans="1:58" ht="32.25" thickBo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111" t="s">
        <v>106</v>
      </c>
      <c r="U172" s="73">
        <v>902</v>
      </c>
      <c r="V172" s="74">
        <v>909</v>
      </c>
      <c r="W172" s="75">
        <v>101003017</v>
      </c>
      <c r="X172" s="116">
        <f t="shared" si="7"/>
        <v>20357100</v>
      </c>
      <c r="Y172" s="76">
        <v>1696425</v>
      </c>
      <c r="Z172" s="76">
        <v>1696425</v>
      </c>
      <c r="AA172" s="76">
        <v>1696425</v>
      </c>
      <c r="AB172" s="76">
        <v>1696425</v>
      </c>
      <c r="AC172" s="76">
        <v>1696425</v>
      </c>
      <c r="AD172" s="76">
        <v>1696425</v>
      </c>
      <c r="AE172" s="76">
        <v>1696425</v>
      </c>
      <c r="AF172" s="71"/>
      <c r="AG172" s="76">
        <v>1696425</v>
      </c>
      <c r="AH172" s="76">
        <v>1696425</v>
      </c>
      <c r="AI172" s="76">
        <v>1696425</v>
      </c>
      <c r="AJ172" s="71"/>
      <c r="AK172" s="76">
        <v>1696425</v>
      </c>
      <c r="AL172" s="76">
        <v>1696425</v>
      </c>
      <c r="AM172" s="118">
        <v>1696425</v>
      </c>
      <c r="AN172" s="41"/>
      <c r="BF172" s="123"/>
    </row>
    <row r="173" spans="1:58" ht="32.25" thickBo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111" t="s">
        <v>106</v>
      </c>
      <c r="U173" s="73">
        <v>902</v>
      </c>
      <c r="V173" s="74">
        <v>1001</v>
      </c>
      <c r="W173" s="75">
        <v>0</v>
      </c>
      <c r="X173" s="116">
        <f t="shared" si="7"/>
        <v>2398300</v>
      </c>
      <c r="Y173" s="76">
        <v>131906.5</v>
      </c>
      <c r="Z173" s="76">
        <v>141499.7</v>
      </c>
      <c r="AA173" s="76">
        <v>141499.7</v>
      </c>
      <c r="AB173" s="76">
        <v>235033.4</v>
      </c>
      <c r="AC173" s="76">
        <v>235033.4</v>
      </c>
      <c r="AD173" s="76">
        <v>148694.6</v>
      </c>
      <c r="AE173" s="76">
        <v>158287.8</v>
      </c>
      <c r="AF173" s="66"/>
      <c r="AG173" s="76">
        <v>244626.6</v>
      </c>
      <c r="AH173" s="76">
        <v>172677.6</v>
      </c>
      <c r="AI173" s="76">
        <v>163084.4</v>
      </c>
      <c r="AJ173" s="66"/>
      <c r="AK173" s="76">
        <v>294990.9</v>
      </c>
      <c r="AL173" s="76">
        <v>239830</v>
      </c>
      <c r="AM173" s="118">
        <v>326168.8</v>
      </c>
      <c r="AN173" s="41"/>
      <c r="BF173" s="123"/>
    </row>
    <row r="174" spans="1:58" ht="32.25" thickBo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111" t="s">
        <v>106</v>
      </c>
      <c r="U174" s="73">
        <v>902</v>
      </c>
      <c r="V174" s="74">
        <v>1006</v>
      </c>
      <c r="W174" s="75">
        <v>0</v>
      </c>
      <c r="X174" s="116">
        <f t="shared" si="7"/>
        <v>1135000</v>
      </c>
      <c r="Y174" s="76">
        <v>45000</v>
      </c>
      <c r="Z174" s="76">
        <v>200000</v>
      </c>
      <c r="AA174" s="76">
        <v>65000</v>
      </c>
      <c r="AB174" s="76">
        <v>355000</v>
      </c>
      <c r="AC174" s="76">
        <v>355000</v>
      </c>
      <c r="AD174" s="76">
        <v>45000</v>
      </c>
      <c r="AE174" s="76">
        <v>45000</v>
      </c>
      <c r="AF174" s="66"/>
      <c r="AG174" s="76">
        <v>45000</v>
      </c>
      <c r="AH174" s="76">
        <v>45000</v>
      </c>
      <c r="AI174" s="76">
        <v>45000</v>
      </c>
      <c r="AJ174" s="66"/>
      <c r="AK174" s="76">
        <v>75000</v>
      </c>
      <c r="AL174" s="76">
        <v>125000</v>
      </c>
      <c r="AM174" s="118">
        <v>45000</v>
      </c>
      <c r="AN174" s="41"/>
      <c r="BF174" s="123"/>
    </row>
    <row r="175" spans="1:58" ht="48" thickBo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111" t="s">
        <v>126</v>
      </c>
      <c r="U175" s="73">
        <v>905</v>
      </c>
      <c r="V175" s="74">
        <v>106</v>
      </c>
      <c r="W175" s="75">
        <v>0</v>
      </c>
      <c r="X175" s="116">
        <f t="shared" si="7"/>
        <v>23644000</v>
      </c>
      <c r="Y175" s="76">
        <v>1500000</v>
      </c>
      <c r="Z175" s="76">
        <v>1700000</v>
      </c>
      <c r="AA175" s="76">
        <v>1700000</v>
      </c>
      <c r="AB175" s="76">
        <v>2318000</v>
      </c>
      <c r="AC175" s="76">
        <v>2318000</v>
      </c>
      <c r="AD175" s="76">
        <v>2000000</v>
      </c>
      <c r="AE175" s="76">
        <v>2000000</v>
      </c>
      <c r="AF175" s="66"/>
      <c r="AG175" s="76">
        <v>2412000</v>
      </c>
      <c r="AH175" s="76">
        <v>1900000</v>
      </c>
      <c r="AI175" s="76">
        <v>1900000</v>
      </c>
      <c r="AJ175" s="66"/>
      <c r="AK175" s="76">
        <v>2414000</v>
      </c>
      <c r="AL175" s="76">
        <v>1900000</v>
      </c>
      <c r="AM175" s="118">
        <v>1900000</v>
      </c>
      <c r="AN175" s="41"/>
      <c r="BF175" s="123"/>
    </row>
    <row r="176" spans="1:58" ht="48" thickBo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111" t="s">
        <v>126</v>
      </c>
      <c r="U176" s="73">
        <v>905</v>
      </c>
      <c r="V176" s="74">
        <v>1301</v>
      </c>
      <c r="W176" s="75">
        <v>0</v>
      </c>
      <c r="X176" s="116">
        <f t="shared" si="7"/>
        <v>23000000</v>
      </c>
      <c r="Y176" s="76">
        <v>1000000</v>
      </c>
      <c r="Z176" s="76">
        <v>1000000</v>
      </c>
      <c r="AA176" s="76">
        <v>1000000</v>
      </c>
      <c r="AB176" s="76">
        <v>4000000</v>
      </c>
      <c r="AC176" s="76">
        <v>4000000</v>
      </c>
      <c r="AD176" s="76">
        <v>1000000</v>
      </c>
      <c r="AE176" s="76">
        <v>1000000</v>
      </c>
      <c r="AF176" s="66"/>
      <c r="AG176" s="76">
        <v>4000000</v>
      </c>
      <c r="AH176" s="76">
        <v>1000000</v>
      </c>
      <c r="AI176" s="76">
        <v>1000000</v>
      </c>
      <c r="AJ176" s="66"/>
      <c r="AK176" s="76">
        <v>4000000</v>
      </c>
      <c r="AL176" s="76">
        <v>1000000</v>
      </c>
      <c r="AM176" s="118">
        <v>3000000</v>
      </c>
      <c r="AN176" s="41"/>
      <c r="BF176" s="123"/>
    </row>
    <row r="177" spans="1:58" ht="48" thickBo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111" t="s">
        <v>126</v>
      </c>
      <c r="U177" s="73">
        <v>905</v>
      </c>
      <c r="V177" s="74">
        <v>1401</v>
      </c>
      <c r="W177" s="75">
        <v>0</v>
      </c>
      <c r="X177" s="116">
        <f t="shared" si="7"/>
        <v>5982100</v>
      </c>
      <c r="Y177" s="76">
        <v>498500</v>
      </c>
      <c r="Z177" s="76">
        <v>498500</v>
      </c>
      <c r="AA177" s="76">
        <v>498500</v>
      </c>
      <c r="AB177" s="76">
        <v>498500</v>
      </c>
      <c r="AC177" s="76">
        <v>498500</v>
      </c>
      <c r="AD177" s="76">
        <v>498500</v>
      </c>
      <c r="AE177" s="76">
        <v>498500</v>
      </c>
      <c r="AF177" s="66"/>
      <c r="AG177" s="76">
        <v>498500</v>
      </c>
      <c r="AH177" s="76">
        <v>498500</v>
      </c>
      <c r="AI177" s="76">
        <v>498500</v>
      </c>
      <c r="AJ177" s="66"/>
      <c r="AK177" s="76">
        <v>498500</v>
      </c>
      <c r="AL177" s="76">
        <v>498500</v>
      </c>
      <c r="AM177" s="118">
        <v>498600</v>
      </c>
      <c r="AN177" s="41"/>
      <c r="BF177" s="123"/>
    </row>
    <row r="178" spans="1:58" ht="48" thickBo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111" t="s">
        <v>126</v>
      </c>
      <c r="U178" s="73">
        <v>905</v>
      </c>
      <c r="V178" s="74">
        <v>1401</v>
      </c>
      <c r="W178" s="75">
        <v>101002001</v>
      </c>
      <c r="X178" s="116">
        <f t="shared" si="7"/>
        <v>18617900</v>
      </c>
      <c r="Y178" s="76">
        <v>1551500</v>
      </c>
      <c r="Z178" s="76">
        <v>1551500</v>
      </c>
      <c r="AA178" s="76">
        <v>1551500</v>
      </c>
      <c r="AB178" s="76">
        <v>1551500</v>
      </c>
      <c r="AC178" s="76">
        <v>1551500</v>
      </c>
      <c r="AD178" s="76">
        <v>1551500</v>
      </c>
      <c r="AE178" s="76">
        <v>1551500</v>
      </c>
      <c r="AF178" s="66"/>
      <c r="AG178" s="76">
        <v>1551500</v>
      </c>
      <c r="AH178" s="76">
        <v>1551500</v>
      </c>
      <c r="AI178" s="76">
        <v>1551500</v>
      </c>
      <c r="AJ178" s="66"/>
      <c r="AK178" s="76">
        <v>1551500</v>
      </c>
      <c r="AL178" s="76">
        <v>1551500</v>
      </c>
      <c r="AM178" s="118">
        <v>1551400</v>
      </c>
      <c r="AN178" s="41"/>
      <c r="BF178" s="123"/>
    </row>
    <row r="179" spans="1:58" ht="48" thickBo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111" t="s">
        <v>126</v>
      </c>
      <c r="U179" s="73">
        <v>905</v>
      </c>
      <c r="V179" s="74">
        <v>1403</v>
      </c>
      <c r="W179" s="75">
        <v>0</v>
      </c>
      <c r="X179" s="116">
        <f t="shared" si="7"/>
        <v>500000</v>
      </c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6">
        <v>0</v>
      </c>
      <c r="AE179" s="76">
        <v>0</v>
      </c>
      <c r="AF179" s="66"/>
      <c r="AG179" s="76">
        <v>0</v>
      </c>
      <c r="AH179" s="76">
        <v>500000</v>
      </c>
      <c r="AI179" s="76">
        <v>0</v>
      </c>
      <c r="AJ179" s="66"/>
      <c r="AK179" s="76">
        <v>0</v>
      </c>
      <c r="AL179" s="76">
        <v>0</v>
      </c>
      <c r="AM179" s="118">
        <v>0</v>
      </c>
      <c r="AN179" s="41"/>
      <c r="BF179" s="123"/>
    </row>
    <row r="180" spans="1:58" ht="48" thickBo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111" t="s">
        <v>196</v>
      </c>
      <c r="U180" s="73">
        <v>910</v>
      </c>
      <c r="V180" s="74">
        <v>106</v>
      </c>
      <c r="W180" s="75">
        <v>0</v>
      </c>
      <c r="X180" s="116">
        <f t="shared" si="7"/>
        <v>3967000</v>
      </c>
      <c r="Y180" s="76">
        <v>218185</v>
      </c>
      <c r="Z180" s="76">
        <v>234053</v>
      </c>
      <c r="AA180" s="76">
        <v>234053</v>
      </c>
      <c r="AB180" s="76">
        <v>388766</v>
      </c>
      <c r="AC180" s="76">
        <v>388766</v>
      </c>
      <c r="AD180" s="76">
        <v>245954</v>
      </c>
      <c r="AE180" s="76">
        <v>261822</v>
      </c>
      <c r="AF180" s="66"/>
      <c r="AG180" s="76">
        <v>404634</v>
      </c>
      <c r="AH180" s="76">
        <v>285624</v>
      </c>
      <c r="AI180" s="76">
        <v>269756</v>
      </c>
      <c r="AJ180" s="66"/>
      <c r="AK180" s="76">
        <v>487941</v>
      </c>
      <c r="AL180" s="76">
        <v>396700</v>
      </c>
      <c r="AM180" s="118">
        <v>539512</v>
      </c>
      <c r="AN180" s="41"/>
      <c r="BF180" s="123"/>
    </row>
    <row r="181" spans="1:58" ht="63.75" thickBo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111" t="s">
        <v>227</v>
      </c>
      <c r="U181" s="73">
        <v>917</v>
      </c>
      <c r="V181" s="74">
        <v>412</v>
      </c>
      <c r="W181" s="75">
        <v>0</v>
      </c>
      <c r="X181" s="116">
        <f t="shared" si="7"/>
        <v>4879500</v>
      </c>
      <c r="Y181" s="76">
        <v>268372.5</v>
      </c>
      <c r="Z181" s="76">
        <v>287890.5</v>
      </c>
      <c r="AA181" s="76">
        <v>287890.5</v>
      </c>
      <c r="AB181" s="76">
        <v>478191</v>
      </c>
      <c r="AC181" s="76">
        <v>478191</v>
      </c>
      <c r="AD181" s="76">
        <v>302529</v>
      </c>
      <c r="AE181" s="76">
        <v>322047</v>
      </c>
      <c r="AF181" s="66"/>
      <c r="AG181" s="76">
        <v>497709</v>
      </c>
      <c r="AH181" s="76">
        <v>351324</v>
      </c>
      <c r="AI181" s="76">
        <v>331806</v>
      </c>
      <c r="AJ181" s="66"/>
      <c r="AK181" s="76">
        <v>600178.5</v>
      </c>
      <c r="AL181" s="76">
        <v>487950</v>
      </c>
      <c r="AM181" s="118">
        <v>663612</v>
      </c>
      <c r="AN181" s="41"/>
      <c r="BF181" s="123"/>
    </row>
    <row r="182" spans="1:58" ht="63.75" thickBo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111" t="s">
        <v>227</v>
      </c>
      <c r="U182" s="73">
        <v>917</v>
      </c>
      <c r="V182" s="74">
        <v>412</v>
      </c>
      <c r="W182" s="75">
        <v>107001000</v>
      </c>
      <c r="X182" s="116">
        <f t="shared" si="7"/>
        <v>44000</v>
      </c>
      <c r="Y182" s="76">
        <v>16263.5</v>
      </c>
      <c r="Z182" s="76">
        <v>17446.3</v>
      </c>
      <c r="AA182" s="76">
        <v>10290.2</v>
      </c>
      <c r="AB182" s="76"/>
      <c r="AC182" s="76">
        <v>0</v>
      </c>
      <c r="AD182" s="76">
        <v>0</v>
      </c>
      <c r="AE182" s="76">
        <v>0</v>
      </c>
      <c r="AF182" s="66"/>
      <c r="AG182" s="76">
        <v>0</v>
      </c>
      <c r="AH182" s="76">
        <v>0</v>
      </c>
      <c r="AI182" s="76">
        <v>0</v>
      </c>
      <c r="AJ182" s="66"/>
      <c r="AK182" s="76">
        <v>0</v>
      </c>
      <c r="AL182" s="76">
        <v>0</v>
      </c>
      <c r="AM182" s="76">
        <v>0</v>
      </c>
      <c r="AN182" s="41"/>
      <c r="BF182" s="123"/>
    </row>
    <row r="183" spans="1:58" ht="63.75" thickBo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111" t="s">
        <v>227</v>
      </c>
      <c r="U183" s="73">
        <v>917</v>
      </c>
      <c r="V183" s="74">
        <v>412</v>
      </c>
      <c r="W183" s="75">
        <v>107002000</v>
      </c>
      <c r="X183" s="116">
        <f t="shared" si="7"/>
        <v>40000</v>
      </c>
      <c r="Y183" s="76">
        <v>0</v>
      </c>
      <c r="Z183" s="76">
        <v>0</v>
      </c>
      <c r="AA183" s="76">
        <v>7156.1</v>
      </c>
      <c r="AB183" s="76"/>
      <c r="AC183" s="76">
        <v>28978.6</v>
      </c>
      <c r="AD183" s="76">
        <v>3865.3</v>
      </c>
      <c r="AE183" s="76">
        <v>0</v>
      </c>
      <c r="AF183" s="66"/>
      <c r="AG183" s="76">
        <v>0</v>
      </c>
      <c r="AH183" s="76">
        <v>0</v>
      </c>
      <c r="AI183" s="76">
        <v>0</v>
      </c>
      <c r="AJ183" s="66"/>
      <c r="AK183" s="76">
        <v>0</v>
      </c>
      <c r="AL183" s="76">
        <v>0</v>
      </c>
      <c r="AM183" s="76">
        <v>0</v>
      </c>
      <c r="AN183" s="41"/>
      <c r="BF183" s="123"/>
    </row>
    <row r="184" spans="1:58" ht="63.75" thickBo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111" t="s">
        <v>227</v>
      </c>
      <c r="U184" s="73">
        <v>917</v>
      </c>
      <c r="V184" s="74">
        <v>412</v>
      </c>
      <c r="W184" s="75">
        <v>107003000</v>
      </c>
      <c r="X184" s="116">
        <f t="shared" si="7"/>
        <v>35000</v>
      </c>
      <c r="Y184" s="76">
        <v>0</v>
      </c>
      <c r="Z184" s="76">
        <v>0</v>
      </c>
      <c r="AA184" s="76">
        <v>0</v>
      </c>
      <c r="AB184" s="76"/>
      <c r="AC184" s="76">
        <v>0</v>
      </c>
      <c r="AD184" s="76">
        <v>14468.1</v>
      </c>
      <c r="AE184" s="76">
        <v>19516.2</v>
      </c>
      <c r="AF184" s="66"/>
      <c r="AG184" s="76">
        <v>1015.7</v>
      </c>
      <c r="AH184" s="76">
        <v>0</v>
      </c>
      <c r="AI184" s="76">
        <v>0</v>
      </c>
      <c r="AJ184" s="66"/>
      <c r="AK184" s="76">
        <v>0</v>
      </c>
      <c r="AL184" s="76">
        <v>0</v>
      </c>
      <c r="AM184" s="76">
        <v>0</v>
      </c>
      <c r="AN184" s="41"/>
      <c r="BF184" s="123"/>
    </row>
    <row r="185" spans="1:58" ht="63.75" thickBo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111" t="s">
        <v>227</v>
      </c>
      <c r="U185" s="73">
        <v>917</v>
      </c>
      <c r="V185" s="74">
        <v>412</v>
      </c>
      <c r="W185" s="75">
        <v>107004000</v>
      </c>
      <c r="X185" s="116">
        <f t="shared" si="7"/>
        <v>25000</v>
      </c>
      <c r="Y185" s="76">
        <v>0</v>
      </c>
      <c r="Z185" s="76">
        <v>0</v>
      </c>
      <c r="AA185" s="76">
        <v>0</v>
      </c>
      <c r="AB185" s="76"/>
      <c r="AC185" s="76">
        <v>0</v>
      </c>
      <c r="AD185" s="76">
        <v>0</v>
      </c>
      <c r="AE185" s="76">
        <v>0</v>
      </c>
      <c r="AF185" s="66"/>
      <c r="AG185" s="76">
        <v>25000</v>
      </c>
      <c r="AH185" s="76">
        <v>0</v>
      </c>
      <c r="AI185" s="76">
        <v>0</v>
      </c>
      <c r="AJ185" s="66"/>
      <c r="AK185" s="76">
        <v>0</v>
      </c>
      <c r="AL185" s="76">
        <v>0</v>
      </c>
      <c r="AM185" s="76">
        <v>0</v>
      </c>
      <c r="AN185" s="41"/>
      <c r="BF185" s="123"/>
    </row>
    <row r="186" spans="1:58" ht="63.75" thickBo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111" t="s">
        <v>227</v>
      </c>
      <c r="U186" s="73">
        <v>917</v>
      </c>
      <c r="V186" s="74">
        <v>412</v>
      </c>
      <c r="W186" s="75">
        <v>107005000</v>
      </c>
      <c r="X186" s="116">
        <f t="shared" si="7"/>
        <v>24000</v>
      </c>
      <c r="Y186" s="76">
        <v>0</v>
      </c>
      <c r="Z186" s="76">
        <v>0</v>
      </c>
      <c r="AA186" s="76">
        <v>0</v>
      </c>
      <c r="AB186" s="76"/>
      <c r="AC186" s="76">
        <v>0</v>
      </c>
      <c r="AD186" s="76">
        <v>0</v>
      </c>
      <c r="AE186" s="76">
        <v>0</v>
      </c>
      <c r="AF186" s="66"/>
      <c r="AG186" s="76">
        <v>4145.7</v>
      </c>
      <c r="AH186" s="76">
        <v>19854.3</v>
      </c>
      <c r="AI186" s="76">
        <v>0</v>
      </c>
      <c r="AJ186" s="66"/>
      <c r="AK186" s="76">
        <v>0</v>
      </c>
      <c r="AL186" s="76">
        <v>0</v>
      </c>
      <c r="AM186" s="76">
        <v>0</v>
      </c>
      <c r="AN186" s="41"/>
      <c r="BF186" s="123"/>
    </row>
    <row r="187" spans="1:58" ht="63.75" thickBo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111" t="s">
        <v>227</v>
      </c>
      <c r="U187" s="73">
        <v>917</v>
      </c>
      <c r="V187" s="74">
        <v>412</v>
      </c>
      <c r="W187" s="75">
        <v>107006000</v>
      </c>
      <c r="X187" s="116">
        <f t="shared" si="7"/>
        <v>10000</v>
      </c>
      <c r="Y187" s="76">
        <v>0</v>
      </c>
      <c r="Z187" s="76">
        <v>0</v>
      </c>
      <c r="AA187" s="76">
        <v>0</v>
      </c>
      <c r="AB187" s="76"/>
      <c r="AC187" s="76">
        <v>0</v>
      </c>
      <c r="AD187" s="76">
        <v>0</v>
      </c>
      <c r="AE187" s="76">
        <v>0</v>
      </c>
      <c r="AF187" s="66"/>
      <c r="AG187" s="76">
        <v>0</v>
      </c>
      <c r="AH187" s="76">
        <v>1253.3</v>
      </c>
      <c r="AI187" s="76">
        <v>7579.6</v>
      </c>
      <c r="AJ187" s="66"/>
      <c r="AK187" s="76">
        <v>0</v>
      </c>
      <c r="AL187" s="76">
        <v>0</v>
      </c>
      <c r="AM187" s="76">
        <v>1167.1</v>
      </c>
      <c r="AN187" s="41"/>
      <c r="BF187" s="123"/>
    </row>
    <row r="188" spans="1:58" ht="63.75" thickBo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111" t="s">
        <v>227</v>
      </c>
      <c r="U188" s="73">
        <v>917</v>
      </c>
      <c r="V188" s="74">
        <v>412</v>
      </c>
      <c r="W188" s="75">
        <v>107007000</v>
      </c>
      <c r="X188" s="116">
        <f t="shared" si="7"/>
        <v>20000</v>
      </c>
      <c r="Y188" s="76">
        <v>0</v>
      </c>
      <c r="Z188" s="76">
        <v>0</v>
      </c>
      <c r="AA188" s="76">
        <v>0</v>
      </c>
      <c r="AB188" s="76"/>
      <c r="AC188" s="76">
        <v>0</v>
      </c>
      <c r="AD188" s="76">
        <v>0</v>
      </c>
      <c r="AE188" s="76">
        <v>0</v>
      </c>
      <c r="AF188" s="66"/>
      <c r="AG188" s="76">
        <v>0</v>
      </c>
      <c r="AH188" s="76">
        <v>182.8</v>
      </c>
      <c r="AI188" s="76">
        <v>12345.2</v>
      </c>
      <c r="AJ188" s="66"/>
      <c r="AK188" s="76">
        <v>7472</v>
      </c>
      <c r="AL188" s="76">
        <v>0</v>
      </c>
      <c r="AM188" s="76">
        <v>0</v>
      </c>
      <c r="AN188" s="41"/>
      <c r="BF188" s="123"/>
    </row>
    <row r="189" spans="1:58" ht="63.75" thickBo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111" t="s">
        <v>227</v>
      </c>
      <c r="U189" s="73">
        <v>917</v>
      </c>
      <c r="V189" s="74">
        <v>412</v>
      </c>
      <c r="W189" s="75">
        <v>107008000</v>
      </c>
      <c r="X189" s="116">
        <f t="shared" si="7"/>
        <v>22700</v>
      </c>
      <c r="Y189" s="76">
        <v>0</v>
      </c>
      <c r="Z189" s="76">
        <v>0</v>
      </c>
      <c r="AA189" s="76">
        <v>0</v>
      </c>
      <c r="AB189" s="76"/>
      <c r="AC189" s="76">
        <v>0</v>
      </c>
      <c r="AD189" s="76">
        <v>0</v>
      </c>
      <c r="AE189" s="76">
        <v>0</v>
      </c>
      <c r="AF189" s="66"/>
      <c r="AG189" s="76">
        <v>0</v>
      </c>
      <c r="AH189" s="76">
        <v>0</v>
      </c>
      <c r="AI189" s="76">
        <v>182.8</v>
      </c>
      <c r="AJ189" s="66"/>
      <c r="AK189" s="76">
        <v>22517.2</v>
      </c>
      <c r="AL189" s="76">
        <v>0</v>
      </c>
      <c r="AM189" s="76">
        <v>0</v>
      </c>
      <c r="AN189" s="41"/>
      <c r="BF189" s="123"/>
    </row>
    <row r="190" spans="1:58" ht="63.75" thickBo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111" t="s">
        <v>227</v>
      </c>
      <c r="U190" s="73">
        <v>917</v>
      </c>
      <c r="V190" s="74">
        <v>412</v>
      </c>
      <c r="W190" s="75">
        <v>107009000</v>
      </c>
      <c r="X190" s="116">
        <f t="shared" si="7"/>
        <v>15200</v>
      </c>
      <c r="Y190" s="76">
        <v>0</v>
      </c>
      <c r="Z190" s="76">
        <v>0</v>
      </c>
      <c r="AA190" s="76">
        <v>0</v>
      </c>
      <c r="AB190" s="76"/>
      <c r="AC190" s="76">
        <v>0</v>
      </c>
      <c r="AD190" s="76">
        <v>0</v>
      </c>
      <c r="AE190" s="76">
        <v>0</v>
      </c>
      <c r="AF190" s="66"/>
      <c r="AG190" s="76">
        <v>0</v>
      </c>
      <c r="AH190" s="76">
        <v>0</v>
      </c>
      <c r="AI190" s="76">
        <v>0</v>
      </c>
      <c r="AJ190" s="66"/>
      <c r="AK190" s="76">
        <v>6381.9</v>
      </c>
      <c r="AL190" s="76">
        <v>8818.1</v>
      </c>
      <c r="AM190" s="76">
        <v>0</v>
      </c>
      <c r="AN190" s="41"/>
      <c r="BF190" s="123"/>
    </row>
    <row r="191" spans="1:58" ht="63.75" thickBo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111" t="s">
        <v>227</v>
      </c>
      <c r="U191" s="73">
        <v>917</v>
      </c>
      <c r="V191" s="74">
        <v>412</v>
      </c>
      <c r="W191" s="75">
        <v>107010000</v>
      </c>
      <c r="X191" s="116">
        <f t="shared" si="7"/>
        <v>59800</v>
      </c>
      <c r="Y191" s="76">
        <v>0</v>
      </c>
      <c r="Z191" s="76">
        <v>0</v>
      </c>
      <c r="AA191" s="76">
        <v>0</v>
      </c>
      <c r="AB191" s="76"/>
      <c r="AC191" s="76">
        <v>0</v>
      </c>
      <c r="AD191" s="76">
        <v>0</v>
      </c>
      <c r="AE191" s="76">
        <v>0</v>
      </c>
      <c r="AF191" s="66"/>
      <c r="AG191" s="76">
        <v>0</v>
      </c>
      <c r="AH191" s="76">
        <v>0</v>
      </c>
      <c r="AI191" s="76">
        <v>0</v>
      </c>
      <c r="AJ191" s="66"/>
      <c r="AK191" s="76">
        <v>0</v>
      </c>
      <c r="AL191" s="76">
        <v>20751.9</v>
      </c>
      <c r="AM191" s="76">
        <v>39048.1</v>
      </c>
      <c r="AN191" s="41"/>
      <c r="BF191" s="123"/>
    </row>
    <row r="192" spans="1:58" ht="63.75" thickBo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111" t="s">
        <v>135</v>
      </c>
      <c r="U192" s="73">
        <v>919</v>
      </c>
      <c r="V192" s="74">
        <v>405</v>
      </c>
      <c r="W192" s="75">
        <v>0</v>
      </c>
      <c r="X192" s="116">
        <f t="shared" si="7"/>
        <v>8693000</v>
      </c>
      <c r="Y192" s="76">
        <v>478000</v>
      </c>
      <c r="Z192" s="76">
        <v>513000</v>
      </c>
      <c r="AA192" s="76">
        <v>513000</v>
      </c>
      <c r="AB192" s="76">
        <v>852000</v>
      </c>
      <c r="AC192" s="76">
        <v>852000</v>
      </c>
      <c r="AD192" s="76">
        <v>539000</v>
      </c>
      <c r="AE192" s="76">
        <v>574000</v>
      </c>
      <c r="AF192" s="66"/>
      <c r="AG192" s="76">
        <v>887000</v>
      </c>
      <c r="AH192" s="76">
        <v>626000</v>
      </c>
      <c r="AI192" s="76">
        <v>591000</v>
      </c>
      <c r="AJ192" s="66"/>
      <c r="AK192" s="76">
        <v>1069000</v>
      </c>
      <c r="AL192" s="76">
        <v>869000</v>
      </c>
      <c r="AM192" s="118">
        <v>1182000</v>
      </c>
      <c r="AN192" s="41"/>
      <c r="BF192" s="123"/>
    </row>
    <row r="193" spans="1:58" ht="63.75" thickBo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111" t="s">
        <v>135</v>
      </c>
      <c r="U193" s="73">
        <v>919</v>
      </c>
      <c r="V193" s="74">
        <v>405</v>
      </c>
      <c r="W193" s="75">
        <v>101003006</v>
      </c>
      <c r="X193" s="116">
        <f t="shared" si="7"/>
        <v>1010400</v>
      </c>
      <c r="Y193" s="76">
        <v>55000</v>
      </c>
      <c r="Z193" s="76">
        <v>70000</v>
      </c>
      <c r="AA193" s="76">
        <v>70000</v>
      </c>
      <c r="AB193" s="76"/>
      <c r="AC193" s="76">
        <v>100000</v>
      </c>
      <c r="AD193" s="76">
        <v>100000</v>
      </c>
      <c r="AE193" s="76">
        <v>100000</v>
      </c>
      <c r="AF193" s="66"/>
      <c r="AG193" s="76">
        <v>100000</v>
      </c>
      <c r="AH193" s="76">
        <v>90000</v>
      </c>
      <c r="AI193" s="76">
        <v>90000</v>
      </c>
      <c r="AJ193" s="66"/>
      <c r="AK193" s="76">
        <v>80000</v>
      </c>
      <c r="AL193" s="76">
        <v>80000</v>
      </c>
      <c r="AM193" s="76">
        <v>75400</v>
      </c>
      <c r="AN193" s="41"/>
      <c r="BF193" s="123"/>
    </row>
    <row r="194" spans="1:58" ht="63.75" thickBo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111" t="s">
        <v>135</v>
      </c>
      <c r="U194" s="73">
        <v>919</v>
      </c>
      <c r="V194" s="74">
        <v>405</v>
      </c>
      <c r="W194" s="75">
        <v>101003007</v>
      </c>
      <c r="X194" s="116">
        <f t="shared" si="7"/>
        <v>4505000</v>
      </c>
      <c r="Y194" s="76">
        <v>0</v>
      </c>
      <c r="Z194" s="76">
        <v>375000</v>
      </c>
      <c r="AA194" s="76">
        <v>375000</v>
      </c>
      <c r="AB194" s="76"/>
      <c r="AC194" s="76">
        <v>450000</v>
      </c>
      <c r="AD194" s="76">
        <v>450000</v>
      </c>
      <c r="AE194" s="76">
        <v>450000</v>
      </c>
      <c r="AF194" s="66"/>
      <c r="AG194" s="76">
        <v>450000</v>
      </c>
      <c r="AH194" s="76">
        <v>450000</v>
      </c>
      <c r="AI194" s="76">
        <v>450000</v>
      </c>
      <c r="AJ194" s="66"/>
      <c r="AK194" s="76">
        <v>352000</v>
      </c>
      <c r="AL194" s="76">
        <v>552000</v>
      </c>
      <c r="AM194" s="76">
        <v>151000</v>
      </c>
      <c r="AN194" s="41"/>
      <c r="BF194" s="123"/>
    </row>
    <row r="195" spans="1:58" ht="63.75" thickBo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111" t="s">
        <v>135</v>
      </c>
      <c r="U195" s="73">
        <v>919</v>
      </c>
      <c r="V195" s="74">
        <v>405</v>
      </c>
      <c r="W195" s="75">
        <v>101003008</v>
      </c>
      <c r="X195" s="116">
        <f t="shared" si="7"/>
        <v>1400000</v>
      </c>
      <c r="Y195" s="76">
        <v>0</v>
      </c>
      <c r="Z195" s="76">
        <v>0</v>
      </c>
      <c r="AA195" s="76">
        <v>0</v>
      </c>
      <c r="AB195" s="76"/>
      <c r="AC195" s="76">
        <v>1400000</v>
      </c>
      <c r="AD195" s="76">
        <v>0</v>
      </c>
      <c r="AE195" s="76">
        <v>0</v>
      </c>
      <c r="AF195" s="66"/>
      <c r="AG195" s="76">
        <v>0</v>
      </c>
      <c r="AH195" s="76">
        <v>0</v>
      </c>
      <c r="AI195" s="76">
        <v>0</v>
      </c>
      <c r="AJ195" s="66"/>
      <c r="AK195" s="76">
        <v>0</v>
      </c>
      <c r="AL195" s="76">
        <v>0</v>
      </c>
      <c r="AM195" s="76">
        <v>0</v>
      </c>
      <c r="AN195" s="41"/>
      <c r="BF195" s="123"/>
    </row>
    <row r="196" spans="1:58" ht="63.75" thickBo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111" t="s">
        <v>135</v>
      </c>
      <c r="U196" s="73">
        <v>919</v>
      </c>
      <c r="V196" s="74">
        <v>405</v>
      </c>
      <c r="W196" s="75">
        <v>101003009</v>
      </c>
      <c r="X196" s="116">
        <f t="shared" si="7"/>
        <v>106500</v>
      </c>
      <c r="Y196" s="76">
        <v>0</v>
      </c>
      <c r="Z196" s="76">
        <v>0</v>
      </c>
      <c r="AA196" s="76">
        <v>80000</v>
      </c>
      <c r="AB196" s="76"/>
      <c r="AC196" s="76">
        <v>0</v>
      </c>
      <c r="AD196" s="76">
        <v>0</v>
      </c>
      <c r="AE196" s="76">
        <v>0</v>
      </c>
      <c r="AF196" s="66"/>
      <c r="AG196" s="76">
        <v>0</v>
      </c>
      <c r="AH196" s="76">
        <v>0</v>
      </c>
      <c r="AI196" s="76">
        <v>0</v>
      </c>
      <c r="AJ196" s="66"/>
      <c r="AK196" s="76">
        <v>26500</v>
      </c>
      <c r="AL196" s="76">
        <v>0</v>
      </c>
      <c r="AM196" s="76">
        <v>0</v>
      </c>
      <c r="AN196" s="41"/>
      <c r="BF196" s="123"/>
    </row>
    <row r="197" spans="1:58" ht="63.75" thickBo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111" t="s">
        <v>135</v>
      </c>
      <c r="U197" s="73">
        <v>919</v>
      </c>
      <c r="V197" s="74">
        <v>405</v>
      </c>
      <c r="W197" s="75">
        <v>101003015</v>
      </c>
      <c r="X197" s="116">
        <f t="shared" si="7"/>
        <v>110200</v>
      </c>
      <c r="Y197" s="76">
        <v>0</v>
      </c>
      <c r="Z197" s="76">
        <v>0</v>
      </c>
      <c r="AA197" s="76">
        <v>10200</v>
      </c>
      <c r="AB197" s="76"/>
      <c r="AC197" s="76">
        <v>10000</v>
      </c>
      <c r="AD197" s="76">
        <v>10000</v>
      </c>
      <c r="AE197" s="76">
        <v>10000</v>
      </c>
      <c r="AF197" s="66"/>
      <c r="AG197" s="76">
        <v>10000</v>
      </c>
      <c r="AH197" s="76">
        <v>20000</v>
      </c>
      <c r="AI197" s="76">
        <v>20000</v>
      </c>
      <c r="AJ197" s="66"/>
      <c r="AK197" s="76">
        <v>20000</v>
      </c>
      <c r="AL197" s="76">
        <v>0</v>
      </c>
      <c r="AM197" s="76">
        <v>0</v>
      </c>
      <c r="AN197" s="41"/>
      <c r="BF197" s="123"/>
    </row>
    <row r="198" spans="1:58" ht="63.75" thickBo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111" t="s">
        <v>197</v>
      </c>
      <c r="U198" s="73">
        <v>921</v>
      </c>
      <c r="V198" s="74">
        <v>113</v>
      </c>
      <c r="W198" s="75">
        <v>0</v>
      </c>
      <c r="X198" s="116">
        <f t="shared" si="7"/>
        <v>11324000</v>
      </c>
      <c r="Y198" s="76">
        <v>622820</v>
      </c>
      <c r="Z198" s="76">
        <v>668116</v>
      </c>
      <c r="AA198" s="76">
        <v>668116</v>
      </c>
      <c r="AB198" s="76">
        <v>1109752</v>
      </c>
      <c r="AC198" s="76">
        <v>1109752</v>
      </c>
      <c r="AD198" s="76">
        <v>702088</v>
      </c>
      <c r="AE198" s="76">
        <v>747384</v>
      </c>
      <c r="AF198" s="66"/>
      <c r="AG198" s="76">
        <v>1155048</v>
      </c>
      <c r="AH198" s="76">
        <v>815328</v>
      </c>
      <c r="AI198" s="76">
        <v>770032</v>
      </c>
      <c r="AJ198" s="66"/>
      <c r="AK198" s="76">
        <v>1392852</v>
      </c>
      <c r="AL198" s="76">
        <v>1132400</v>
      </c>
      <c r="AM198" s="118">
        <v>1540064</v>
      </c>
      <c r="AN198" s="41"/>
      <c r="BF198" s="123"/>
    </row>
    <row r="199" spans="1:58" ht="63.75" thickBo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111" t="s">
        <v>197</v>
      </c>
      <c r="U199" s="73">
        <v>921</v>
      </c>
      <c r="V199" s="74">
        <v>412</v>
      </c>
      <c r="W199" s="75">
        <v>0</v>
      </c>
      <c r="X199" s="116">
        <f t="shared" si="7"/>
        <v>550000</v>
      </c>
      <c r="Y199" s="76">
        <v>30250</v>
      </c>
      <c r="Z199" s="76">
        <v>32450</v>
      </c>
      <c r="AA199" s="76">
        <v>32450</v>
      </c>
      <c r="AB199" s="76">
        <v>53900</v>
      </c>
      <c r="AC199" s="76">
        <v>53900</v>
      </c>
      <c r="AD199" s="76">
        <v>34100</v>
      </c>
      <c r="AE199" s="76">
        <v>36300</v>
      </c>
      <c r="AF199" s="66"/>
      <c r="AG199" s="76">
        <v>56100</v>
      </c>
      <c r="AH199" s="76">
        <v>39600</v>
      </c>
      <c r="AI199" s="76">
        <v>37400</v>
      </c>
      <c r="AJ199" s="66"/>
      <c r="AK199" s="76">
        <v>67650</v>
      </c>
      <c r="AL199" s="76">
        <v>55000</v>
      </c>
      <c r="AM199" s="118">
        <v>74800</v>
      </c>
      <c r="AN199" s="41"/>
      <c r="BF199" s="123"/>
    </row>
    <row r="200" spans="1:58" ht="63.75" thickBo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111" t="s">
        <v>141</v>
      </c>
      <c r="U200" s="73">
        <v>923</v>
      </c>
      <c r="V200" s="74">
        <v>409</v>
      </c>
      <c r="W200" s="75">
        <v>0</v>
      </c>
      <c r="X200" s="116">
        <f t="shared" si="7"/>
        <v>219400</v>
      </c>
      <c r="Y200" s="76">
        <v>12067</v>
      </c>
      <c r="Z200" s="76">
        <v>12944.6</v>
      </c>
      <c r="AA200" s="76">
        <v>12944.6</v>
      </c>
      <c r="AB200" s="76">
        <v>21501.2</v>
      </c>
      <c r="AC200" s="76">
        <v>21501.2</v>
      </c>
      <c r="AD200" s="76">
        <v>13602.8</v>
      </c>
      <c r="AE200" s="76">
        <v>14480.4</v>
      </c>
      <c r="AF200" s="66"/>
      <c r="AG200" s="76">
        <v>22378.8</v>
      </c>
      <c r="AH200" s="76">
        <v>15796.8</v>
      </c>
      <c r="AI200" s="76">
        <v>14919.2</v>
      </c>
      <c r="AJ200" s="66"/>
      <c r="AK200" s="76">
        <v>26986.2</v>
      </c>
      <c r="AL200" s="76">
        <v>21940</v>
      </c>
      <c r="AM200" s="118">
        <v>29838.4</v>
      </c>
      <c r="AN200" s="41"/>
      <c r="BF200" s="123"/>
    </row>
    <row r="201" spans="1:58" ht="63.75" thickBo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111" t="s">
        <v>141</v>
      </c>
      <c r="U201" s="73">
        <v>923</v>
      </c>
      <c r="V201" s="74">
        <v>502</v>
      </c>
      <c r="W201" s="75">
        <v>0</v>
      </c>
      <c r="X201" s="116">
        <f t="shared" si="7"/>
        <v>18809000</v>
      </c>
      <c r="Y201" s="76">
        <v>1034495</v>
      </c>
      <c r="Z201" s="76">
        <v>1109731</v>
      </c>
      <c r="AA201" s="76">
        <v>1109731</v>
      </c>
      <c r="AB201" s="76">
        <v>1843282</v>
      </c>
      <c r="AC201" s="76">
        <v>1843282</v>
      </c>
      <c r="AD201" s="76">
        <v>1166158</v>
      </c>
      <c r="AE201" s="76">
        <v>1241394</v>
      </c>
      <c r="AF201" s="66"/>
      <c r="AG201" s="76">
        <v>1918518</v>
      </c>
      <c r="AH201" s="76">
        <v>1354248</v>
      </c>
      <c r="AI201" s="76">
        <v>1279012</v>
      </c>
      <c r="AJ201" s="66"/>
      <c r="AK201" s="76">
        <v>2313507</v>
      </c>
      <c r="AL201" s="76">
        <v>1880900</v>
      </c>
      <c r="AM201" s="118">
        <v>2558024</v>
      </c>
      <c r="AN201" s="41"/>
      <c r="BF201" s="123"/>
    </row>
    <row r="202" spans="1:58" ht="63.75" thickBo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111" t="s">
        <v>141</v>
      </c>
      <c r="U202" s="73">
        <v>923</v>
      </c>
      <c r="V202" s="74">
        <v>505</v>
      </c>
      <c r="W202" s="75">
        <v>0</v>
      </c>
      <c r="X202" s="116">
        <f t="shared" si="7"/>
        <v>8240900</v>
      </c>
      <c r="Y202" s="76">
        <v>453249.6</v>
      </c>
      <c r="Z202" s="76">
        <v>486213.1</v>
      </c>
      <c r="AA202" s="76">
        <v>486213.1</v>
      </c>
      <c r="AB202" s="76">
        <v>807608.2</v>
      </c>
      <c r="AC202" s="76">
        <v>807608.2</v>
      </c>
      <c r="AD202" s="76">
        <v>510935.8</v>
      </c>
      <c r="AE202" s="76">
        <v>543899.4</v>
      </c>
      <c r="AF202" s="66"/>
      <c r="AG202" s="76">
        <v>840571.8</v>
      </c>
      <c r="AH202" s="76">
        <v>593344.8</v>
      </c>
      <c r="AI202" s="76">
        <v>560381.2</v>
      </c>
      <c r="AJ202" s="66"/>
      <c r="AK202" s="76">
        <v>1013631</v>
      </c>
      <c r="AL202" s="76">
        <v>824090</v>
      </c>
      <c r="AM202" s="118">
        <v>1120762</v>
      </c>
      <c r="AN202" s="41"/>
      <c r="BF202" s="123"/>
    </row>
    <row r="203" spans="1:58" ht="63.75" thickBo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111" t="s">
        <v>141</v>
      </c>
      <c r="U203" s="73">
        <v>923</v>
      </c>
      <c r="V203" s="74">
        <v>505</v>
      </c>
      <c r="W203" s="75">
        <v>101003010</v>
      </c>
      <c r="X203" s="116">
        <f t="shared" si="7"/>
        <v>506199.99999999994</v>
      </c>
      <c r="Y203" s="76">
        <v>27841</v>
      </c>
      <c r="Z203" s="76">
        <v>29865.8</v>
      </c>
      <c r="AA203" s="76">
        <v>29865.8</v>
      </c>
      <c r="AB203" s="76">
        <v>49607.6</v>
      </c>
      <c r="AC203" s="76">
        <v>49607.6</v>
      </c>
      <c r="AD203" s="76">
        <v>31384.4</v>
      </c>
      <c r="AE203" s="76">
        <v>33409.2</v>
      </c>
      <c r="AF203" s="66"/>
      <c r="AG203" s="76">
        <v>51632.4</v>
      </c>
      <c r="AH203" s="76">
        <v>36446.4</v>
      </c>
      <c r="AI203" s="76">
        <v>34421.6</v>
      </c>
      <c r="AJ203" s="66"/>
      <c r="AK203" s="76">
        <v>62262.6</v>
      </c>
      <c r="AL203" s="76">
        <v>50620</v>
      </c>
      <c r="AM203" s="118">
        <v>68843.2</v>
      </c>
      <c r="AN203" s="41"/>
      <c r="BF203" s="123"/>
    </row>
    <row r="204" spans="1:58" ht="63.75" thickBo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111" t="s">
        <v>141</v>
      </c>
      <c r="U204" s="73">
        <v>923</v>
      </c>
      <c r="V204" s="74">
        <v>701</v>
      </c>
      <c r="W204" s="75">
        <v>0</v>
      </c>
      <c r="X204" s="116">
        <f t="shared" si="7"/>
        <v>8000000</v>
      </c>
      <c r="Y204" s="76">
        <v>440000</v>
      </c>
      <c r="Z204" s="76">
        <v>472000</v>
      </c>
      <c r="AA204" s="76">
        <v>472000</v>
      </c>
      <c r="AB204" s="76">
        <v>784000</v>
      </c>
      <c r="AC204" s="76">
        <v>784000</v>
      </c>
      <c r="AD204" s="76">
        <v>496000</v>
      </c>
      <c r="AE204" s="76">
        <v>528000</v>
      </c>
      <c r="AF204" s="66"/>
      <c r="AG204" s="76">
        <v>816000</v>
      </c>
      <c r="AH204" s="76">
        <v>576000</v>
      </c>
      <c r="AI204" s="76">
        <v>544000</v>
      </c>
      <c r="AJ204" s="66"/>
      <c r="AK204" s="76">
        <v>984000</v>
      </c>
      <c r="AL204" s="76">
        <v>800000</v>
      </c>
      <c r="AM204" s="118">
        <v>1088000</v>
      </c>
      <c r="AN204" s="41"/>
      <c r="BF204" s="123"/>
    </row>
    <row r="205" spans="1:58" ht="63.75" thickBo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111" t="s">
        <v>141</v>
      </c>
      <c r="U205" s="73">
        <v>923</v>
      </c>
      <c r="V205" s="74">
        <v>709</v>
      </c>
      <c r="W205" s="75">
        <v>0</v>
      </c>
      <c r="X205" s="116">
        <f t="shared" si="7"/>
        <v>2000000</v>
      </c>
      <c r="Y205" s="76">
        <v>110000</v>
      </c>
      <c r="Z205" s="76">
        <v>118000</v>
      </c>
      <c r="AA205" s="76">
        <v>118000</v>
      </c>
      <c r="AB205" s="76">
        <v>196000</v>
      </c>
      <c r="AC205" s="76">
        <v>196000</v>
      </c>
      <c r="AD205" s="76">
        <v>124000</v>
      </c>
      <c r="AE205" s="76">
        <v>132000</v>
      </c>
      <c r="AF205" s="66"/>
      <c r="AG205" s="76">
        <v>204000</v>
      </c>
      <c r="AH205" s="76">
        <v>144000</v>
      </c>
      <c r="AI205" s="76">
        <v>136000</v>
      </c>
      <c r="AJ205" s="66"/>
      <c r="AK205" s="76">
        <v>246000</v>
      </c>
      <c r="AL205" s="76">
        <v>200000</v>
      </c>
      <c r="AM205" s="118">
        <v>272000</v>
      </c>
      <c r="AN205" s="41"/>
      <c r="BF205" s="123"/>
    </row>
    <row r="206" spans="1:58" ht="63.75" thickBo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111" t="s">
        <v>141</v>
      </c>
      <c r="U206" s="73">
        <v>923</v>
      </c>
      <c r="V206" s="74">
        <v>1003</v>
      </c>
      <c r="W206" s="75">
        <v>0</v>
      </c>
      <c r="X206" s="116">
        <f t="shared" si="7"/>
        <v>520100</v>
      </c>
      <c r="Y206" s="76">
        <v>28605.5</v>
      </c>
      <c r="Z206" s="76">
        <v>30685.9</v>
      </c>
      <c r="AA206" s="76">
        <v>30685.9</v>
      </c>
      <c r="AB206" s="76">
        <v>50969.8</v>
      </c>
      <c r="AC206" s="76">
        <v>50969.8</v>
      </c>
      <c r="AD206" s="76">
        <v>32246.2</v>
      </c>
      <c r="AE206" s="76">
        <v>34326.6</v>
      </c>
      <c r="AF206" s="66"/>
      <c r="AG206" s="76">
        <v>53050.2</v>
      </c>
      <c r="AH206" s="76">
        <v>37447.2</v>
      </c>
      <c r="AI206" s="76">
        <v>35366.8</v>
      </c>
      <c r="AJ206" s="66"/>
      <c r="AK206" s="76">
        <v>63972.3</v>
      </c>
      <c r="AL206" s="76">
        <v>52010</v>
      </c>
      <c r="AM206" s="118">
        <v>70733.6</v>
      </c>
      <c r="AN206" s="41"/>
      <c r="BF206" s="123"/>
    </row>
    <row r="207" spans="1:58" ht="48" thickBo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111" t="s">
        <v>112</v>
      </c>
      <c r="U207" s="73">
        <v>925</v>
      </c>
      <c r="V207" s="74">
        <v>701</v>
      </c>
      <c r="W207" s="75">
        <v>0</v>
      </c>
      <c r="X207" s="116">
        <f t="shared" si="7"/>
        <v>4271300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6">
        <v>0</v>
      </c>
      <c r="AE207" s="76">
        <v>0</v>
      </c>
      <c r="AF207" s="66"/>
      <c r="AG207" s="76">
        <v>0</v>
      </c>
      <c r="AH207" s="76">
        <v>0</v>
      </c>
      <c r="AI207" s="76">
        <v>0</v>
      </c>
      <c r="AJ207" s="66"/>
      <c r="AK207" s="76">
        <v>0</v>
      </c>
      <c r="AL207" s="76">
        <v>0</v>
      </c>
      <c r="AM207" s="118">
        <v>4271300</v>
      </c>
      <c r="AN207" s="41"/>
      <c r="BF207" s="123"/>
    </row>
    <row r="208" spans="1:58" ht="48" thickBo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111" t="s">
        <v>112</v>
      </c>
      <c r="U208" s="73">
        <v>925</v>
      </c>
      <c r="V208" s="74">
        <v>701</v>
      </c>
      <c r="W208" s="75">
        <v>101003011</v>
      </c>
      <c r="X208" s="116">
        <f t="shared" si="7"/>
        <v>356288800</v>
      </c>
      <c r="Y208" s="76">
        <v>5500000</v>
      </c>
      <c r="Z208" s="76">
        <v>32737000</v>
      </c>
      <c r="AA208" s="76">
        <v>33204000</v>
      </c>
      <c r="AB208" s="76"/>
      <c r="AC208" s="76">
        <v>61590000</v>
      </c>
      <c r="AD208" s="76">
        <v>6700000</v>
      </c>
      <c r="AE208" s="76">
        <v>38259600</v>
      </c>
      <c r="AF208" s="66"/>
      <c r="AG208" s="76">
        <v>36951700</v>
      </c>
      <c r="AH208" s="76">
        <v>31679000</v>
      </c>
      <c r="AI208" s="76">
        <v>32507300</v>
      </c>
      <c r="AJ208" s="66"/>
      <c r="AK208" s="76">
        <v>33077000</v>
      </c>
      <c r="AL208" s="76">
        <v>44083200</v>
      </c>
      <c r="AM208" s="76">
        <v>0</v>
      </c>
      <c r="AN208" s="41"/>
      <c r="BF208" s="123"/>
    </row>
    <row r="209" spans="1:58" ht="48" thickBo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111" t="s">
        <v>112</v>
      </c>
      <c r="U209" s="73">
        <v>925</v>
      </c>
      <c r="V209" s="74">
        <v>701</v>
      </c>
      <c r="W209" s="75">
        <v>101003016</v>
      </c>
      <c r="X209" s="116">
        <f t="shared" si="7"/>
        <v>1782500</v>
      </c>
      <c r="Y209" s="76">
        <v>251800</v>
      </c>
      <c r="Z209" s="76">
        <v>251800</v>
      </c>
      <c r="AA209" s="76">
        <v>251800</v>
      </c>
      <c r="AB209" s="76"/>
      <c r="AC209" s="76">
        <v>251700</v>
      </c>
      <c r="AD209" s="76">
        <v>146800</v>
      </c>
      <c r="AE209" s="76">
        <v>34300</v>
      </c>
      <c r="AF209" s="66"/>
      <c r="AG209" s="76">
        <v>36100</v>
      </c>
      <c r="AH209" s="76">
        <v>36100</v>
      </c>
      <c r="AI209" s="76">
        <v>36100</v>
      </c>
      <c r="AJ209" s="66"/>
      <c r="AK209" s="76">
        <v>36100</v>
      </c>
      <c r="AL209" s="76">
        <v>166100</v>
      </c>
      <c r="AM209" s="76">
        <v>283800</v>
      </c>
      <c r="AN209" s="41"/>
      <c r="BF209" s="123"/>
    </row>
    <row r="210" spans="1:58" ht="48" thickBo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111" t="s">
        <v>112</v>
      </c>
      <c r="U210" s="73">
        <v>925</v>
      </c>
      <c r="V210" s="74">
        <v>701</v>
      </c>
      <c r="W210" s="75">
        <v>103001000</v>
      </c>
      <c r="X210" s="116">
        <f t="shared" si="7"/>
        <v>16239600</v>
      </c>
      <c r="Y210" s="76">
        <v>7555200</v>
      </c>
      <c r="Z210" s="76">
        <v>5410000</v>
      </c>
      <c r="AA210" s="76">
        <v>3274400</v>
      </c>
      <c r="AB210" s="76"/>
      <c r="AC210" s="76">
        <v>0</v>
      </c>
      <c r="AD210" s="76">
        <v>0</v>
      </c>
      <c r="AE210" s="76">
        <v>0</v>
      </c>
      <c r="AF210" s="66"/>
      <c r="AG210" s="76">
        <v>0</v>
      </c>
      <c r="AH210" s="76">
        <v>0</v>
      </c>
      <c r="AI210" s="76">
        <v>0</v>
      </c>
      <c r="AJ210" s="66"/>
      <c r="AK210" s="76">
        <v>0</v>
      </c>
      <c r="AL210" s="76">
        <v>0</v>
      </c>
      <c r="AM210" s="76">
        <v>0</v>
      </c>
      <c r="AN210" s="41"/>
      <c r="BF210" s="123"/>
    </row>
    <row r="211" spans="1:58" ht="48" thickBo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111" t="s">
        <v>112</v>
      </c>
      <c r="U211" s="73">
        <v>925</v>
      </c>
      <c r="V211" s="74">
        <v>701</v>
      </c>
      <c r="W211" s="75">
        <v>103002000</v>
      </c>
      <c r="X211" s="116">
        <f t="shared" si="7"/>
        <v>977399.9999999999</v>
      </c>
      <c r="Y211" s="76">
        <v>91500</v>
      </c>
      <c r="Z211" s="76">
        <v>81475.14</v>
      </c>
      <c r="AA211" s="76">
        <v>81454.86</v>
      </c>
      <c r="AB211" s="76"/>
      <c r="AC211" s="76">
        <v>81454.86</v>
      </c>
      <c r="AD211" s="76">
        <v>81454.86</v>
      </c>
      <c r="AE211" s="76">
        <v>81454.86</v>
      </c>
      <c r="AF211" s="66"/>
      <c r="AG211" s="76">
        <v>81454.86</v>
      </c>
      <c r="AH211" s="76">
        <v>81454.86</v>
      </c>
      <c r="AI211" s="76">
        <v>81454.86</v>
      </c>
      <c r="AJ211" s="66"/>
      <c r="AK211" s="76">
        <v>81454.86</v>
      </c>
      <c r="AL211" s="76">
        <v>81454.86</v>
      </c>
      <c r="AM211" s="76">
        <v>71331.12</v>
      </c>
      <c r="AN211" s="41"/>
      <c r="BF211" s="123"/>
    </row>
    <row r="212" spans="1:58" ht="48" thickBo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111" t="s">
        <v>112</v>
      </c>
      <c r="U212" s="73">
        <v>925</v>
      </c>
      <c r="V212" s="74">
        <v>701</v>
      </c>
      <c r="W212" s="75">
        <v>103004000</v>
      </c>
      <c r="X212" s="116">
        <f t="shared" si="7"/>
        <v>31355100</v>
      </c>
      <c r="Y212" s="76">
        <v>0</v>
      </c>
      <c r="Z212" s="76">
        <v>0</v>
      </c>
      <c r="AA212" s="76">
        <v>0</v>
      </c>
      <c r="AB212" s="76"/>
      <c r="AC212" s="76">
        <v>2454674.94</v>
      </c>
      <c r="AD212" s="76">
        <v>1467481</v>
      </c>
      <c r="AE212" s="76">
        <v>1467481</v>
      </c>
      <c r="AF212" s="66"/>
      <c r="AG212" s="76">
        <v>3467481</v>
      </c>
      <c r="AH212" s="76">
        <v>4411606.8</v>
      </c>
      <c r="AI212" s="76">
        <v>4467481</v>
      </c>
      <c r="AJ212" s="66"/>
      <c r="AK212" s="76">
        <v>6967481</v>
      </c>
      <c r="AL212" s="76">
        <v>5211112</v>
      </c>
      <c r="AM212" s="76">
        <v>1440301.26</v>
      </c>
      <c r="AN212" s="41"/>
      <c r="BF212" s="123"/>
    </row>
    <row r="213" spans="1:58" ht="48" thickBo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111" t="s">
        <v>112</v>
      </c>
      <c r="U213" s="73">
        <v>925</v>
      </c>
      <c r="V213" s="74">
        <v>701</v>
      </c>
      <c r="W213" s="75">
        <v>103006000</v>
      </c>
      <c r="X213" s="116">
        <f t="shared" si="7"/>
        <v>3831200</v>
      </c>
      <c r="Y213" s="76">
        <v>0</v>
      </c>
      <c r="Z213" s="76">
        <v>0</v>
      </c>
      <c r="AA213" s="76">
        <v>0</v>
      </c>
      <c r="AB213" s="76"/>
      <c r="AC213" s="76">
        <v>319266.66</v>
      </c>
      <c r="AD213" s="76">
        <v>319266.66</v>
      </c>
      <c r="AE213" s="76">
        <v>319266.66</v>
      </c>
      <c r="AF213" s="66"/>
      <c r="AG213" s="76">
        <v>319266.66</v>
      </c>
      <c r="AH213" s="76">
        <v>319266.66</v>
      </c>
      <c r="AI213" s="76">
        <v>319266.66</v>
      </c>
      <c r="AJ213" s="66"/>
      <c r="AK213" s="76">
        <v>1277066.66</v>
      </c>
      <c r="AL213" s="76">
        <v>319266.66</v>
      </c>
      <c r="AM213" s="76">
        <v>319266.72</v>
      </c>
      <c r="AN213" s="41"/>
      <c r="BF213" s="123"/>
    </row>
    <row r="214" spans="1:58" ht="48" thickBo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111" t="s">
        <v>112</v>
      </c>
      <c r="U214" s="73">
        <v>925</v>
      </c>
      <c r="V214" s="74">
        <v>701</v>
      </c>
      <c r="W214" s="75">
        <v>103007000</v>
      </c>
      <c r="X214" s="116">
        <f t="shared" si="7"/>
        <v>3056199.9999999995</v>
      </c>
      <c r="Y214" s="76">
        <v>20000</v>
      </c>
      <c r="Z214" s="76">
        <v>30000</v>
      </c>
      <c r="AA214" s="76">
        <v>30000</v>
      </c>
      <c r="AB214" s="76"/>
      <c r="AC214" s="76">
        <v>254683.36</v>
      </c>
      <c r="AD214" s="76">
        <v>30000</v>
      </c>
      <c r="AE214" s="76">
        <v>254683.36</v>
      </c>
      <c r="AF214" s="66"/>
      <c r="AG214" s="76">
        <v>254683.36</v>
      </c>
      <c r="AH214" s="76">
        <v>254683.36</v>
      </c>
      <c r="AI214" s="76">
        <v>254683.36</v>
      </c>
      <c r="AJ214" s="66"/>
      <c r="AK214" s="76">
        <v>1273416.8</v>
      </c>
      <c r="AL214" s="76">
        <v>254683.36</v>
      </c>
      <c r="AM214" s="76">
        <v>144683.04</v>
      </c>
      <c r="AN214" s="41"/>
      <c r="BF214" s="123"/>
    </row>
    <row r="215" spans="1:58" ht="48" thickBo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111" t="s">
        <v>112</v>
      </c>
      <c r="U215" s="73">
        <v>925</v>
      </c>
      <c r="V215" s="74">
        <v>701</v>
      </c>
      <c r="W215" s="75">
        <v>103008000</v>
      </c>
      <c r="X215" s="116">
        <f t="shared" si="7"/>
        <v>6376300</v>
      </c>
      <c r="Y215" s="76">
        <v>0</v>
      </c>
      <c r="Z215" s="76">
        <v>0</v>
      </c>
      <c r="AA215" s="76">
        <v>1594075</v>
      </c>
      <c r="AB215" s="76"/>
      <c r="AC215" s="76">
        <v>1594075</v>
      </c>
      <c r="AD215" s="76">
        <v>0</v>
      </c>
      <c r="AE215" s="76">
        <v>0</v>
      </c>
      <c r="AF215" s="66"/>
      <c r="AG215" s="76">
        <v>1594075</v>
      </c>
      <c r="AH215" s="76">
        <v>0</v>
      </c>
      <c r="AI215" s="76">
        <v>0</v>
      </c>
      <c r="AJ215" s="66"/>
      <c r="AK215" s="76">
        <v>1594075</v>
      </c>
      <c r="AL215" s="76">
        <v>0</v>
      </c>
      <c r="AM215" s="76">
        <v>0</v>
      </c>
      <c r="AN215" s="41"/>
      <c r="BF215" s="123"/>
    </row>
    <row r="216" spans="1:58" ht="48" thickBo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111" t="s">
        <v>112</v>
      </c>
      <c r="U216" s="73">
        <v>925</v>
      </c>
      <c r="V216" s="74">
        <v>701</v>
      </c>
      <c r="W216" s="75">
        <v>103010000</v>
      </c>
      <c r="X216" s="116">
        <f t="shared" si="7"/>
        <v>12070799.999999998</v>
      </c>
      <c r="Y216" s="76">
        <v>0</v>
      </c>
      <c r="Z216" s="76">
        <v>0</v>
      </c>
      <c r="AA216" s="76">
        <v>2681420.14</v>
      </c>
      <c r="AB216" s="76"/>
      <c r="AC216" s="76">
        <v>1682499.96</v>
      </c>
      <c r="AD216" s="76">
        <v>1682499.96</v>
      </c>
      <c r="AE216" s="76">
        <v>2642149.98</v>
      </c>
      <c r="AF216" s="66"/>
      <c r="AG216" s="76">
        <v>3165709.68</v>
      </c>
      <c r="AH216" s="76">
        <v>56500</v>
      </c>
      <c r="AI216" s="76">
        <v>0</v>
      </c>
      <c r="AJ216" s="66"/>
      <c r="AK216" s="76">
        <v>0</v>
      </c>
      <c r="AL216" s="76">
        <v>0</v>
      </c>
      <c r="AM216" s="76">
        <v>160020.28</v>
      </c>
      <c r="AN216" s="41"/>
      <c r="BF216" s="123"/>
    </row>
    <row r="217" spans="1:58" ht="48" thickBo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111" t="s">
        <v>112</v>
      </c>
      <c r="U217" s="73">
        <v>925</v>
      </c>
      <c r="V217" s="74">
        <v>702</v>
      </c>
      <c r="W217" s="75">
        <v>101003011</v>
      </c>
      <c r="X217" s="116">
        <f t="shared" si="7"/>
        <v>408752200</v>
      </c>
      <c r="Y217" s="76">
        <v>7247700</v>
      </c>
      <c r="Z217" s="76">
        <v>36159700</v>
      </c>
      <c r="AA217" s="76">
        <v>35768400</v>
      </c>
      <c r="AB217" s="76"/>
      <c r="AC217" s="76">
        <v>64746200</v>
      </c>
      <c r="AD217" s="76">
        <v>11821600</v>
      </c>
      <c r="AE217" s="76">
        <v>57884300</v>
      </c>
      <c r="AF217" s="66"/>
      <c r="AG217" s="76">
        <v>33914200</v>
      </c>
      <c r="AH217" s="76">
        <v>17360400</v>
      </c>
      <c r="AI217" s="76">
        <v>28346900</v>
      </c>
      <c r="AJ217" s="66"/>
      <c r="AK217" s="76">
        <v>35620700</v>
      </c>
      <c r="AL217" s="76">
        <v>35963000</v>
      </c>
      <c r="AM217" s="76">
        <v>43919100</v>
      </c>
      <c r="AN217" s="41"/>
      <c r="BF217" s="123"/>
    </row>
    <row r="218" spans="1:58" ht="48" thickBo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111" t="s">
        <v>112</v>
      </c>
      <c r="U218" s="73">
        <v>925</v>
      </c>
      <c r="V218" s="74">
        <v>702</v>
      </c>
      <c r="W218" s="75">
        <v>101003016</v>
      </c>
      <c r="X218" s="116">
        <f t="shared" si="7"/>
        <v>2145000</v>
      </c>
      <c r="Y218" s="76">
        <v>313300</v>
      </c>
      <c r="Z218" s="76">
        <v>313000</v>
      </c>
      <c r="AA218" s="76">
        <v>301400</v>
      </c>
      <c r="AB218" s="76"/>
      <c r="AC218" s="76">
        <v>221100</v>
      </c>
      <c r="AD218" s="76">
        <v>91200</v>
      </c>
      <c r="AE218" s="76">
        <v>44600</v>
      </c>
      <c r="AF218" s="66"/>
      <c r="AG218" s="76">
        <v>46800</v>
      </c>
      <c r="AH218" s="76">
        <v>46800</v>
      </c>
      <c r="AI218" s="76">
        <v>47800</v>
      </c>
      <c r="AJ218" s="66"/>
      <c r="AK218" s="76">
        <v>147600</v>
      </c>
      <c r="AL218" s="76">
        <v>268000</v>
      </c>
      <c r="AM218" s="76">
        <v>303400</v>
      </c>
      <c r="AN218" s="41"/>
      <c r="BF218" s="123"/>
    </row>
    <row r="219" spans="1:58" ht="48" thickBo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111" t="s">
        <v>112</v>
      </c>
      <c r="U219" s="73">
        <v>925</v>
      </c>
      <c r="V219" s="74">
        <v>702</v>
      </c>
      <c r="W219" s="75">
        <v>103001000</v>
      </c>
      <c r="X219" s="116">
        <f t="shared" si="7"/>
        <v>46840800</v>
      </c>
      <c r="Y219" s="76">
        <v>3344800</v>
      </c>
      <c r="Z219" s="76">
        <v>4602399.86</v>
      </c>
      <c r="AA219" s="76">
        <v>4255875</v>
      </c>
      <c r="AB219" s="76"/>
      <c r="AC219" s="76">
        <v>4301875</v>
      </c>
      <c r="AD219" s="76">
        <v>4919875</v>
      </c>
      <c r="AE219" s="76">
        <v>6143875</v>
      </c>
      <c r="AF219" s="66"/>
      <c r="AG219" s="76">
        <v>4754875</v>
      </c>
      <c r="AH219" s="76">
        <v>2595875</v>
      </c>
      <c r="AI219" s="76">
        <v>3752875</v>
      </c>
      <c r="AJ219" s="66"/>
      <c r="AK219" s="76">
        <v>4408875</v>
      </c>
      <c r="AL219" s="76">
        <v>2648455</v>
      </c>
      <c r="AM219" s="76">
        <v>1111145.14</v>
      </c>
      <c r="AN219" s="41"/>
      <c r="BF219" s="123"/>
    </row>
    <row r="220" spans="1:58" ht="48" thickBo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111" t="s">
        <v>112</v>
      </c>
      <c r="U220" s="73">
        <v>925</v>
      </c>
      <c r="V220" s="74">
        <v>702</v>
      </c>
      <c r="W220" s="75">
        <v>103002000</v>
      </c>
      <c r="X220" s="116">
        <f t="shared" si="7"/>
        <v>213200</v>
      </c>
      <c r="Y220" s="76">
        <v>25700</v>
      </c>
      <c r="Z220" s="76">
        <v>17775</v>
      </c>
      <c r="AA220" s="76">
        <v>17775</v>
      </c>
      <c r="AB220" s="76"/>
      <c r="AC220" s="76">
        <v>17775</v>
      </c>
      <c r="AD220" s="76">
        <v>17775</v>
      </c>
      <c r="AE220" s="76">
        <v>17775</v>
      </c>
      <c r="AF220" s="66"/>
      <c r="AG220" s="76">
        <v>17775</v>
      </c>
      <c r="AH220" s="76">
        <v>17775</v>
      </c>
      <c r="AI220" s="76">
        <v>17775</v>
      </c>
      <c r="AJ220" s="66"/>
      <c r="AK220" s="76">
        <v>17775</v>
      </c>
      <c r="AL220" s="76">
        <v>17775</v>
      </c>
      <c r="AM220" s="76">
        <v>9750</v>
      </c>
      <c r="AN220" s="41"/>
      <c r="BF220" s="123"/>
    </row>
    <row r="221" spans="1:58" ht="48" thickBo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111" t="s">
        <v>112</v>
      </c>
      <c r="U221" s="73">
        <v>925</v>
      </c>
      <c r="V221" s="74">
        <v>702</v>
      </c>
      <c r="W221" s="75">
        <v>103003000</v>
      </c>
      <c r="X221" s="116">
        <f t="shared" si="7"/>
        <v>78500</v>
      </c>
      <c r="Y221" s="76">
        <v>0</v>
      </c>
      <c r="Z221" s="76">
        <v>0</v>
      </c>
      <c r="AA221" s="76">
        <v>0</v>
      </c>
      <c r="AB221" s="76"/>
      <c r="AC221" s="76">
        <v>12000</v>
      </c>
      <c r="AD221" s="76">
        <v>13500</v>
      </c>
      <c r="AE221" s="76">
        <v>7000</v>
      </c>
      <c r="AF221" s="66"/>
      <c r="AG221" s="76">
        <v>3000</v>
      </c>
      <c r="AH221" s="76">
        <v>2000</v>
      </c>
      <c r="AI221" s="76">
        <v>14000</v>
      </c>
      <c r="AJ221" s="66"/>
      <c r="AK221" s="76">
        <v>26000</v>
      </c>
      <c r="AL221" s="76">
        <v>1000</v>
      </c>
      <c r="AM221" s="76">
        <v>0</v>
      </c>
      <c r="AN221" s="41"/>
      <c r="BF221" s="123"/>
    </row>
    <row r="222" spans="1:58" ht="48" thickBo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111" t="s">
        <v>112</v>
      </c>
      <c r="U222" s="73">
        <v>925</v>
      </c>
      <c r="V222" s="74">
        <v>702</v>
      </c>
      <c r="W222" s="75">
        <v>103004000</v>
      </c>
      <c r="X222" s="116">
        <f t="shared" si="7"/>
        <v>37815700</v>
      </c>
      <c r="Y222" s="76">
        <v>0</v>
      </c>
      <c r="Z222" s="76">
        <v>0</v>
      </c>
      <c r="AA222" s="76">
        <v>0</v>
      </c>
      <c r="AB222" s="76"/>
      <c r="AC222" s="76">
        <v>5102275</v>
      </c>
      <c r="AD222" s="76">
        <v>3035091.96</v>
      </c>
      <c r="AE222" s="76">
        <v>200441.66</v>
      </c>
      <c r="AF222" s="66"/>
      <c r="AG222" s="76">
        <v>3451438.78</v>
      </c>
      <c r="AH222" s="76">
        <v>4200441.66</v>
      </c>
      <c r="AI222" s="76">
        <v>1718886.9</v>
      </c>
      <c r="AJ222" s="66"/>
      <c r="AK222" s="76">
        <v>6032130.46</v>
      </c>
      <c r="AL222" s="76">
        <v>6973318.04</v>
      </c>
      <c r="AM222" s="76">
        <v>7101675.54</v>
      </c>
      <c r="AN222" s="41"/>
      <c r="BF222" s="123"/>
    </row>
    <row r="223" spans="1:58" ht="48" thickBo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111" t="s">
        <v>112</v>
      </c>
      <c r="U223" s="73">
        <v>925</v>
      </c>
      <c r="V223" s="74">
        <v>702</v>
      </c>
      <c r="W223" s="75">
        <v>103005000</v>
      </c>
      <c r="X223" s="116">
        <f t="shared" si="7"/>
        <v>34100</v>
      </c>
      <c r="Y223" s="76">
        <v>0</v>
      </c>
      <c r="Z223" s="76">
        <v>0</v>
      </c>
      <c r="AA223" s="76">
        <v>0</v>
      </c>
      <c r="AB223" s="76"/>
      <c r="AC223" s="76">
        <v>8525</v>
      </c>
      <c r="AD223" s="76">
        <v>0</v>
      </c>
      <c r="AE223" s="76">
        <v>0</v>
      </c>
      <c r="AF223" s="66"/>
      <c r="AG223" s="76">
        <v>0</v>
      </c>
      <c r="AH223" s="76">
        <v>0</v>
      </c>
      <c r="AI223" s="76">
        <v>8525</v>
      </c>
      <c r="AJ223" s="66"/>
      <c r="AK223" s="76">
        <v>8525</v>
      </c>
      <c r="AL223" s="76">
        <v>8525</v>
      </c>
      <c r="AM223" s="76">
        <v>0</v>
      </c>
      <c r="AN223" s="41"/>
      <c r="BF223" s="123"/>
    </row>
    <row r="224" spans="1:58" ht="48" thickBo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111" t="s">
        <v>112</v>
      </c>
      <c r="U224" s="73">
        <v>925</v>
      </c>
      <c r="V224" s="74">
        <v>702</v>
      </c>
      <c r="W224" s="75">
        <v>103006000</v>
      </c>
      <c r="X224" s="116">
        <f t="shared" si="7"/>
        <v>3964400</v>
      </c>
      <c r="Y224" s="76">
        <v>0</v>
      </c>
      <c r="Z224" s="76">
        <v>0</v>
      </c>
      <c r="AA224" s="76">
        <v>0</v>
      </c>
      <c r="AB224" s="76"/>
      <c r="AC224" s="76">
        <v>330365.33</v>
      </c>
      <c r="AD224" s="76">
        <v>0</v>
      </c>
      <c r="AE224" s="76">
        <v>0</v>
      </c>
      <c r="AF224" s="66"/>
      <c r="AG224" s="76">
        <v>330365.33</v>
      </c>
      <c r="AH224" s="76">
        <v>330369.33</v>
      </c>
      <c r="AI224" s="76">
        <v>330369.33</v>
      </c>
      <c r="AJ224" s="66"/>
      <c r="AK224" s="76">
        <v>330369.33</v>
      </c>
      <c r="AL224" s="76">
        <v>1482195.98</v>
      </c>
      <c r="AM224" s="76">
        <v>830365.37</v>
      </c>
      <c r="AN224" s="41"/>
      <c r="BF224" s="123"/>
    </row>
    <row r="225" spans="1:58" ht="48" thickBo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111" t="s">
        <v>112</v>
      </c>
      <c r="U225" s="73">
        <v>925</v>
      </c>
      <c r="V225" s="74">
        <v>702</v>
      </c>
      <c r="W225" s="75">
        <v>103007000</v>
      </c>
      <c r="X225" s="116">
        <f t="shared" si="7"/>
        <v>23316900</v>
      </c>
      <c r="Y225" s="76">
        <v>20000</v>
      </c>
      <c r="Z225" s="76">
        <v>50000</v>
      </c>
      <c r="AA225" s="76">
        <v>50000</v>
      </c>
      <c r="AB225" s="76"/>
      <c r="AC225" s="76">
        <v>1959324.33</v>
      </c>
      <c r="AD225" s="76">
        <v>50000</v>
      </c>
      <c r="AE225" s="76">
        <v>346616.92</v>
      </c>
      <c r="AF225" s="66"/>
      <c r="AG225" s="76">
        <v>1435325.33</v>
      </c>
      <c r="AH225" s="76">
        <v>1931327.33</v>
      </c>
      <c r="AI225" s="76">
        <v>1959327.33</v>
      </c>
      <c r="AJ225" s="66"/>
      <c r="AK225" s="76">
        <v>1931325.33</v>
      </c>
      <c r="AL225" s="76">
        <v>2851258.54</v>
      </c>
      <c r="AM225" s="76">
        <v>10732394.89</v>
      </c>
      <c r="AN225" s="41"/>
      <c r="BF225" s="123"/>
    </row>
    <row r="226" spans="1:58" ht="48" thickBo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111" t="s">
        <v>112</v>
      </c>
      <c r="U226" s="73">
        <v>925</v>
      </c>
      <c r="V226" s="74">
        <v>702</v>
      </c>
      <c r="W226" s="75">
        <v>103008000</v>
      </c>
      <c r="X226" s="116">
        <f t="shared" si="7"/>
        <v>7226400</v>
      </c>
      <c r="Y226" s="76">
        <v>0</v>
      </c>
      <c r="Z226" s="76">
        <v>1768350</v>
      </c>
      <c r="AA226" s="76">
        <v>0</v>
      </c>
      <c r="AB226" s="76"/>
      <c r="AC226" s="76">
        <v>1778350</v>
      </c>
      <c r="AD226" s="76">
        <v>32000</v>
      </c>
      <c r="AE226" s="76">
        <v>13000</v>
      </c>
      <c r="AF226" s="66"/>
      <c r="AG226" s="76">
        <v>1778350</v>
      </c>
      <c r="AH226" s="76">
        <v>7000</v>
      </c>
      <c r="AI226" s="76">
        <v>32000</v>
      </c>
      <c r="AJ226" s="66"/>
      <c r="AK226" s="76">
        <v>1771350</v>
      </c>
      <c r="AL226" s="76">
        <v>46000</v>
      </c>
      <c r="AM226" s="76">
        <v>0</v>
      </c>
      <c r="AN226" s="41"/>
      <c r="BF226" s="123"/>
    </row>
    <row r="227" spans="1:58" ht="48" thickBo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111" t="s">
        <v>112</v>
      </c>
      <c r="U227" s="73">
        <v>925</v>
      </c>
      <c r="V227" s="74">
        <v>702</v>
      </c>
      <c r="W227" s="75">
        <v>103010000</v>
      </c>
      <c r="X227" s="116">
        <f t="shared" si="7"/>
        <v>3458700.0000000005</v>
      </c>
      <c r="Y227" s="76">
        <v>0</v>
      </c>
      <c r="Z227" s="76">
        <v>25000</v>
      </c>
      <c r="AA227" s="76">
        <v>0</v>
      </c>
      <c r="AB227" s="76"/>
      <c r="AC227" s="76">
        <v>393855.56</v>
      </c>
      <c r="AD227" s="76">
        <v>371855.56</v>
      </c>
      <c r="AE227" s="76">
        <v>374855.56</v>
      </c>
      <c r="AF227" s="66"/>
      <c r="AG227" s="76">
        <v>55000</v>
      </c>
      <c r="AH227" s="76">
        <v>52000</v>
      </c>
      <c r="AI227" s="76">
        <v>375855.56</v>
      </c>
      <c r="AJ227" s="66"/>
      <c r="AK227" s="76">
        <v>369855.56</v>
      </c>
      <c r="AL227" s="76">
        <v>859855.56</v>
      </c>
      <c r="AM227" s="76">
        <v>580566.64</v>
      </c>
      <c r="AN227" s="41"/>
      <c r="BF227" s="123"/>
    </row>
    <row r="228" spans="1:58" ht="48" thickBo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111" t="s">
        <v>112</v>
      </c>
      <c r="U228" s="73">
        <v>925</v>
      </c>
      <c r="V228" s="74">
        <v>707</v>
      </c>
      <c r="W228" s="75">
        <v>0</v>
      </c>
      <c r="X228" s="116">
        <f t="shared" si="7"/>
        <v>1500000</v>
      </c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76">
        <v>0</v>
      </c>
      <c r="AE228" s="76">
        <v>1000000</v>
      </c>
      <c r="AF228" s="66"/>
      <c r="AG228" s="76">
        <v>500000</v>
      </c>
      <c r="AH228" s="76">
        <v>0</v>
      </c>
      <c r="AI228" s="76">
        <v>0</v>
      </c>
      <c r="AJ228" s="66"/>
      <c r="AK228" s="76">
        <v>0</v>
      </c>
      <c r="AL228" s="76">
        <v>0</v>
      </c>
      <c r="AM228" s="118">
        <v>0</v>
      </c>
      <c r="AN228" s="41"/>
      <c r="BF228" s="123"/>
    </row>
    <row r="229" spans="1:58" ht="48" thickBo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111" t="s">
        <v>112</v>
      </c>
      <c r="U229" s="73">
        <v>925</v>
      </c>
      <c r="V229" s="74">
        <v>709</v>
      </c>
      <c r="W229" s="75">
        <v>0</v>
      </c>
      <c r="X229" s="116">
        <f t="shared" si="7"/>
        <v>29311700</v>
      </c>
      <c r="Y229" s="76">
        <v>1700000</v>
      </c>
      <c r="Z229" s="76">
        <v>1700000</v>
      </c>
      <c r="AA229" s="76">
        <v>1700000</v>
      </c>
      <c r="AB229" s="76">
        <v>2440000</v>
      </c>
      <c r="AC229" s="76">
        <v>2440000</v>
      </c>
      <c r="AD229" s="76">
        <v>2360000</v>
      </c>
      <c r="AE229" s="76">
        <v>2440000</v>
      </c>
      <c r="AF229" s="66"/>
      <c r="AG229" s="76">
        <v>2440000</v>
      </c>
      <c r="AH229" s="76">
        <v>2440000</v>
      </c>
      <c r="AI229" s="76">
        <v>2440000</v>
      </c>
      <c r="AJ229" s="66"/>
      <c r="AK229" s="76">
        <v>2440000</v>
      </c>
      <c r="AL229" s="76">
        <v>2440000</v>
      </c>
      <c r="AM229" s="118">
        <v>4771700</v>
      </c>
      <c r="AN229" s="41"/>
      <c r="BF229" s="123"/>
    </row>
    <row r="230" spans="1:58" ht="48" thickBo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111" t="s">
        <v>112</v>
      </c>
      <c r="U230" s="73">
        <v>925</v>
      </c>
      <c r="V230" s="74">
        <v>1003</v>
      </c>
      <c r="W230" s="75">
        <v>101003003</v>
      </c>
      <c r="X230" s="116">
        <f t="shared" si="7"/>
        <v>437500</v>
      </c>
      <c r="Y230" s="76">
        <v>20850</v>
      </c>
      <c r="Z230" s="76">
        <v>20850</v>
      </c>
      <c r="AA230" s="76">
        <v>20850</v>
      </c>
      <c r="AB230" s="76">
        <v>20850</v>
      </c>
      <c r="AC230" s="76">
        <v>20850</v>
      </c>
      <c r="AD230" s="76">
        <v>20850</v>
      </c>
      <c r="AE230" s="76">
        <v>20850</v>
      </c>
      <c r="AF230" s="66"/>
      <c r="AG230" s="76">
        <v>20850</v>
      </c>
      <c r="AH230" s="76">
        <v>20850</v>
      </c>
      <c r="AI230" s="76">
        <v>20850</v>
      </c>
      <c r="AJ230" s="66"/>
      <c r="AK230" s="76">
        <v>20850</v>
      </c>
      <c r="AL230" s="76">
        <v>20850</v>
      </c>
      <c r="AM230" s="118">
        <v>208150</v>
      </c>
      <c r="AN230" s="41"/>
      <c r="BF230" s="123"/>
    </row>
    <row r="231" spans="1:58" ht="48" thickBo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111" t="s">
        <v>112</v>
      </c>
      <c r="U231" s="73">
        <v>925</v>
      </c>
      <c r="V231" s="74">
        <v>1004</v>
      </c>
      <c r="W231" s="75">
        <v>0</v>
      </c>
      <c r="X231" s="116">
        <f t="shared" si="7"/>
        <v>10000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66"/>
      <c r="AG231" s="76">
        <v>10000</v>
      </c>
      <c r="AH231" s="76">
        <v>0</v>
      </c>
      <c r="AI231" s="76">
        <v>0</v>
      </c>
      <c r="AJ231" s="66"/>
      <c r="AK231" s="76">
        <v>0</v>
      </c>
      <c r="AL231" s="76">
        <v>0</v>
      </c>
      <c r="AM231" s="118">
        <v>0</v>
      </c>
      <c r="AN231" s="41"/>
      <c r="BF231" s="123"/>
    </row>
    <row r="232" spans="1:58" ht="48" thickBo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111" t="s">
        <v>112</v>
      </c>
      <c r="U232" s="73">
        <v>925</v>
      </c>
      <c r="V232" s="74">
        <v>1004</v>
      </c>
      <c r="W232" s="75">
        <v>101003020</v>
      </c>
      <c r="X232" s="116">
        <f t="shared" si="7"/>
        <v>10231700</v>
      </c>
      <c r="Y232" s="76">
        <v>1265000</v>
      </c>
      <c r="Z232" s="76">
        <v>0</v>
      </c>
      <c r="AA232" s="76">
        <v>0</v>
      </c>
      <c r="AB232" s="76">
        <v>2398000</v>
      </c>
      <c r="AC232" s="76">
        <v>2398000</v>
      </c>
      <c r="AD232" s="76">
        <v>0</v>
      </c>
      <c r="AE232" s="76">
        <v>0</v>
      </c>
      <c r="AF232" s="66"/>
      <c r="AG232" s="76">
        <v>2398000</v>
      </c>
      <c r="AH232" s="76">
        <v>0</v>
      </c>
      <c r="AI232" s="76">
        <v>0</v>
      </c>
      <c r="AJ232" s="66"/>
      <c r="AK232" s="76">
        <v>2398000</v>
      </c>
      <c r="AL232" s="76">
        <v>0</v>
      </c>
      <c r="AM232" s="118">
        <v>1772700</v>
      </c>
      <c r="AN232" s="41"/>
      <c r="BF232" s="123"/>
    </row>
    <row r="233" spans="1:58" ht="48" thickBo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111" t="s">
        <v>155</v>
      </c>
      <c r="U233" s="73">
        <v>926</v>
      </c>
      <c r="V233" s="74">
        <v>314</v>
      </c>
      <c r="W233" s="75">
        <v>0</v>
      </c>
      <c r="X233" s="116">
        <f t="shared" si="7"/>
        <v>20000</v>
      </c>
      <c r="Y233" s="76">
        <v>1000</v>
      </c>
      <c r="Z233" s="76">
        <v>1200</v>
      </c>
      <c r="AA233" s="76">
        <v>1200</v>
      </c>
      <c r="AB233" s="76">
        <v>2000</v>
      </c>
      <c r="AC233" s="76">
        <v>2000</v>
      </c>
      <c r="AD233" s="76">
        <v>1200</v>
      </c>
      <c r="AE233" s="76">
        <v>1300</v>
      </c>
      <c r="AF233" s="66"/>
      <c r="AG233" s="76">
        <v>2000</v>
      </c>
      <c r="AH233" s="76">
        <v>1500</v>
      </c>
      <c r="AI233" s="76">
        <v>1400</v>
      </c>
      <c r="AJ233" s="66"/>
      <c r="AK233" s="76">
        <v>2500</v>
      </c>
      <c r="AL233" s="76">
        <v>2000</v>
      </c>
      <c r="AM233" s="118">
        <v>2700</v>
      </c>
      <c r="AN233" s="41"/>
      <c r="BF233" s="123"/>
    </row>
    <row r="234" spans="1:58" ht="48" thickBo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111" t="s">
        <v>155</v>
      </c>
      <c r="U234" s="73">
        <v>926</v>
      </c>
      <c r="V234" s="74">
        <v>702</v>
      </c>
      <c r="W234" s="75">
        <v>101003016</v>
      </c>
      <c r="X234" s="116">
        <f t="shared" si="7"/>
        <v>82000</v>
      </c>
      <c r="Y234" s="76">
        <v>4500</v>
      </c>
      <c r="Z234" s="76">
        <v>4600</v>
      </c>
      <c r="AA234" s="76">
        <v>4600</v>
      </c>
      <c r="AB234" s="76">
        <v>8000</v>
      </c>
      <c r="AC234" s="76">
        <v>8000</v>
      </c>
      <c r="AD234" s="76">
        <v>5100</v>
      </c>
      <c r="AE234" s="76">
        <v>5400</v>
      </c>
      <c r="AF234" s="66"/>
      <c r="AG234" s="76">
        <v>8400</v>
      </c>
      <c r="AH234" s="76">
        <v>5900</v>
      </c>
      <c r="AI234" s="76">
        <v>5600</v>
      </c>
      <c r="AJ234" s="66"/>
      <c r="AK234" s="76">
        <v>10100</v>
      </c>
      <c r="AL234" s="76">
        <v>8200</v>
      </c>
      <c r="AM234" s="118">
        <v>11600</v>
      </c>
      <c r="AN234" s="41"/>
      <c r="BF234" s="123"/>
    </row>
    <row r="235" spans="1:58" ht="48" thickBo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111" t="s">
        <v>155</v>
      </c>
      <c r="U235" s="73">
        <v>926</v>
      </c>
      <c r="V235" s="74">
        <v>702</v>
      </c>
      <c r="W235" s="75">
        <v>103001000</v>
      </c>
      <c r="X235" s="116">
        <f t="shared" si="7"/>
        <v>40196500</v>
      </c>
      <c r="Y235" s="76">
        <v>2210700</v>
      </c>
      <c r="Z235" s="76">
        <v>2371600</v>
      </c>
      <c r="AA235" s="76">
        <v>2371600</v>
      </c>
      <c r="AB235" s="76"/>
      <c r="AC235" s="76">
        <v>3939300</v>
      </c>
      <c r="AD235" s="76">
        <v>2492200</v>
      </c>
      <c r="AE235" s="76">
        <v>2653000</v>
      </c>
      <c r="AF235" s="66"/>
      <c r="AG235" s="76">
        <v>4100000</v>
      </c>
      <c r="AH235" s="76">
        <v>2894000</v>
      </c>
      <c r="AI235" s="76">
        <v>2733400</v>
      </c>
      <c r="AJ235" s="66"/>
      <c r="AK235" s="76">
        <v>4944200</v>
      </c>
      <c r="AL235" s="76">
        <v>4019700</v>
      </c>
      <c r="AM235" s="76">
        <v>5466800</v>
      </c>
      <c r="AN235" s="41"/>
      <c r="BF235" s="123"/>
    </row>
    <row r="236" spans="1:58" ht="48" thickBo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111" t="s">
        <v>155</v>
      </c>
      <c r="U236" s="73">
        <v>926</v>
      </c>
      <c r="V236" s="74">
        <v>702</v>
      </c>
      <c r="W236" s="75">
        <v>103002000</v>
      </c>
      <c r="X236" s="116">
        <f t="shared" si="7"/>
        <v>87000</v>
      </c>
      <c r="Y236" s="76">
        <v>4800</v>
      </c>
      <c r="Z236" s="76">
        <v>5100</v>
      </c>
      <c r="AA236" s="76">
        <v>5100</v>
      </c>
      <c r="AB236" s="76"/>
      <c r="AC236" s="76">
        <v>8500</v>
      </c>
      <c r="AD236" s="76">
        <v>5400</v>
      </c>
      <c r="AE236" s="76">
        <v>5600</v>
      </c>
      <c r="AF236" s="66"/>
      <c r="AG236" s="76">
        <v>8900</v>
      </c>
      <c r="AH236" s="76">
        <v>6300</v>
      </c>
      <c r="AI236" s="76">
        <v>5900</v>
      </c>
      <c r="AJ236" s="66"/>
      <c r="AK236" s="76">
        <v>10700</v>
      </c>
      <c r="AL236" s="76">
        <v>8700</v>
      </c>
      <c r="AM236" s="76">
        <v>12000</v>
      </c>
      <c r="AN236" s="41"/>
      <c r="BF236" s="123"/>
    </row>
    <row r="237" spans="1:58" ht="48" thickBo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111" t="s">
        <v>155</v>
      </c>
      <c r="U237" s="73">
        <v>926</v>
      </c>
      <c r="V237" s="74">
        <v>702</v>
      </c>
      <c r="W237" s="75">
        <v>103004000</v>
      </c>
      <c r="X237" s="116">
        <f t="shared" si="7"/>
        <v>1955500</v>
      </c>
      <c r="Y237" s="76">
        <v>107500</v>
      </c>
      <c r="Z237" s="76">
        <v>115400</v>
      </c>
      <c r="AA237" s="76">
        <v>115400</v>
      </c>
      <c r="AB237" s="76"/>
      <c r="AC237" s="76">
        <v>191600</v>
      </c>
      <c r="AD237" s="76">
        <v>121200</v>
      </c>
      <c r="AE237" s="76">
        <v>129100</v>
      </c>
      <c r="AF237" s="66"/>
      <c r="AG237" s="76">
        <v>200000</v>
      </c>
      <c r="AH237" s="76">
        <v>141000</v>
      </c>
      <c r="AI237" s="76">
        <v>133000</v>
      </c>
      <c r="AJ237" s="66"/>
      <c r="AK237" s="76">
        <v>240500</v>
      </c>
      <c r="AL237" s="76">
        <v>195500</v>
      </c>
      <c r="AM237" s="76">
        <v>265300</v>
      </c>
      <c r="AN237" s="41"/>
      <c r="BF237" s="123"/>
    </row>
    <row r="238" spans="1:58" ht="48" thickBo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111" t="s">
        <v>155</v>
      </c>
      <c r="U238" s="73">
        <v>926</v>
      </c>
      <c r="V238" s="74">
        <v>702</v>
      </c>
      <c r="W238" s="75">
        <v>103005000</v>
      </c>
      <c r="X238" s="116">
        <f t="shared" si="7"/>
        <v>220000</v>
      </c>
      <c r="Y238" s="76">
        <v>12100</v>
      </c>
      <c r="Z238" s="76">
        <v>13000</v>
      </c>
      <c r="AA238" s="76">
        <v>13000</v>
      </c>
      <c r="AB238" s="76"/>
      <c r="AC238" s="76">
        <v>21600</v>
      </c>
      <c r="AD238" s="76">
        <v>13600</v>
      </c>
      <c r="AE238" s="76">
        <v>14500</v>
      </c>
      <c r="AF238" s="66"/>
      <c r="AG238" s="76">
        <v>22000</v>
      </c>
      <c r="AH238" s="76">
        <v>15800</v>
      </c>
      <c r="AI238" s="76">
        <v>15000</v>
      </c>
      <c r="AJ238" s="66"/>
      <c r="AK238" s="76">
        <v>27000</v>
      </c>
      <c r="AL238" s="76">
        <v>22000</v>
      </c>
      <c r="AM238" s="76">
        <v>30400</v>
      </c>
      <c r="AN238" s="41"/>
      <c r="BF238" s="123"/>
    </row>
    <row r="239" spans="1:58" ht="48" thickBo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111" t="s">
        <v>155</v>
      </c>
      <c r="U239" s="73">
        <v>926</v>
      </c>
      <c r="V239" s="74">
        <v>702</v>
      </c>
      <c r="W239" s="75">
        <v>103007000</v>
      </c>
      <c r="X239" s="116">
        <f t="shared" si="7"/>
        <v>56000</v>
      </c>
      <c r="Y239" s="76">
        <v>3100</v>
      </c>
      <c r="Z239" s="76">
        <v>3300</v>
      </c>
      <c r="AA239" s="76">
        <v>3300</v>
      </c>
      <c r="AB239" s="76"/>
      <c r="AC239" s="76">
        <v>5500</v>
      </c>
      <c r="AD239" s="76">
        <v>3500</v>
      </c>
      <c r="AE239" s="76">
        <v>3700</v>
      </c>
      <c r="AF239" s="66"/>
      <c r="AG239" s="76">
        <v>5700</v>
      </c>
      <c r="AH239" s="76">
        <v>4000</v>
      </c>
      <c r="AI239" s="76">
        <v>3800</v>
      </c>
      <c r="AJ239" s="66"/>
      <c r="AK239" s="76">
        <v>6900</v>
      </c>
      <c r="AL239" s="76">
        <v>5600</v>
      </c>
      <c r="AM239" s="76">
        <v>7600</v>
      </c>
      <c r="AN239" s="41"/>
      <c r="BF239" s="123"/>
    </row>
    <row r="240" spans="1:58" ht="48" thickBo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111" t="s">
        <v>155</v>
      </c>
      <c r="U240" s="73">
        <v>926</v>
      </c>
      <c r="V240" s="74">
        <v>702</v>
      </c>
      <c r="W240" s="75">
        <v>103008000</v>
      </c>
      <c r="X240" s="116">
        <f t="shared" si="7"/>
        <v>1725000</v>
      </c>
      <c r="Y240" s="76">
        <v>95000</v>
      </c>
      <c r="Z240" s="76">
        <v>102000</v>
      </c>
      <c r="AA240" s="76">
        <v>102000</v>
      </c>
      <c r="AB240" s="76"/>
      <c r="AC240" s="76">
        <v>169100</v>
      </c>
      <c r="AD240" s="76">
        <v>107000</v>
      </c>
      <c r="AE240" s="76">
        <v>114000</v>
      </c>
      <c r="AF240" s="66"/>
      <c r="AG240" s="76">
        <v>176000</v>
      </c>
      <c r="AH240" s="76">
        <v>124200</v>
      </c>
      <c r="AI240" s="76">
        <v>117300</v>
      </c>
      <c r="AJ240" s="66"/>
      <c r="AK240" s="76">
        <v>212200</v>
      </c>
      <c r="AL240" s="76">
        <v>172500</v>
      </c>
      <c r="AM240" s="76">
        <v>233700</v>
      </c>
      <c r="AN240" s="41"/>
      <c r="BF240" s="123"/>
    </row>
    <row r="241" spans="1:58" ht="48" thickBo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111" t="s">
        <v>155</v>
      </c>
      <c r="U241" s="73">
        <v>926</v>
      </c>
      <c r="V241" s="74">
        <v>707</v>
      </c>
      <c r="W241" s="75">
        <v>0</v>
      </c>
      <c r="X241" s="116">
        <f t="shared" si="7"/>
        <v>137000</v>
      </c>
      <c r="Y241" s="76">
        <v>7300</v>
      </c>
      <c r="Z241" s="76">
        <v>8100</v>
      </c>
      <c r="AA241" s="76">
        <v>8100</v>
      </c>
      <c r="AB241" s="76">
        <v>13400</v>
      </c>
      <c r="AC241" s="76">
        <v>13400</v>
      </c>
      <c r="AD241" s="76">
        <v>8500</v>
      </c>
      <c r="AE241" s="76">
        <v>9000</v>
      </c>
      <c r="AF241" s="66"/>
      <c r="AG241" s="76">
        <v>14000</v>
      </c>
      <c r="AH241" s="76">
        <v>10000</v>
      </c>
      <c r="AI241" s="76">
        <v>9300</v>
      </c>
      <c r="AJ241" s="66"/>
      <c r="AK241" s="76">
        <v>17000</v>
      </c>
      <c r="AL241" s="76">
        <v>13700</v>
      </c>
      <c r="AM241" s="118">
        <v>18600</v>
      </c>
      <c r="AN241" s="41"/>
      <c r="BF241" s="123"/>
    </row>
    <row r="242" spans="1:58" ht="48" thickBo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111" t="s">
        <v>155</v>
      </c>
      <c r="U242" s="73">
        <v>926</v>
      </c>
      <c r="V242" s="74">
        <v>801</v>
      </c>
      <c r="W242" s="75">
        <v>0</v>
      </c>
      <c r="X242" s="116">
        <f t="shared" si="7"/>
        <v>15939600</v>
      </c>
      <c r="Y242" s="76">
        <v>876100</v>
      </c>
      <c r="Z242" s="76">
        <v>939800</v>
      </c>
      <c r="AA242" s="76">
        <v>939800</v>
      </c>
      <c r="AB242" s="76">
        <v>1561000</v>
      </c>
      <c r="AC242" s="76">
        <v>1561000</v>
      </c>
      <c r="AD242" s="76">
        <v>987600</v>
      </c>
      <c r="AE242" s="76">
        <v>1051300</v>
      </c>
      <c r="AF242" s="66"/>
      <c r="AG242" s="76">
        <v>1624700</v>
      </c>
      <c r="AH242" s="76">
        <v>1146900</v>
      </c>
      <c r="AI242" s="76">
        <v>1083100</v>
      </c>
      <c r="AJ242" s="66"/>
      <c r="AK242" s="76">
        <v>1959200</v>
      </c>
      <c r="AL242" s="76">
        <v>1592800</v>
      </c>
      <c r="AM242" s="118">
        <v>2177300</v>
      </c>
      <c r="AN242" s="41"/>
      <c r="BF242" s="123"/>
    </row>
    <row r="243" spans="1:58" ht="48" thickBo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111" t="s">
        <v>155</v>
      </c>
      <c r="U243" s="73">
        <v>926</v>
      </c>
      <c r="V243" s="74">
        <v>801</v>
      </c>
      <c r="W243" s="75">
        <v>103001000</v>
      </c>
      <c r="X243" s="116">
        <f t="shared" si="7"/>
        <v>17704500</v>
      </c>
      <c r="Y243" s="76">
        <v>974300</v>
      </c>
      <c r="Z243" s="76">
        <v>1045250</v>
      </c>
      <c r="AA243" s="76">
        <v>1045250</v>
      </c>
      <c r="AB243" s="76">
        <v>1937200</v>
      </c>
      <c r="AC243" s="76">
        <v>1736100</v>
      </c>
      <c r="AD243" s="76">
        <v>1098400</v>
      </c>
      <c r="AE243" s="76">
        <v>1169200</v>
      </c>
      <c r="AF243" s="66"/>
      <c r="AG243" s="76">
        <v>1807000</v>
      </c>
      <c r="AH243" s="76">
        <v>1275500</v>
      </c>
      <c r="AI243" s="76">
        <v>1204650</v>
      </c>
      <c r="AJ243" s="66"/>
      <c r="AK243" s="76">
        <v>2178950</v>
      </c>
      <c r="AL243" s="76">
        <v>1771600</v>
      </c>
      <c r="AM243" s="76">
        <v>2398300</v>
      </c>
      <c r="AN243" s="41"/>
      <c r="BF243" s="123"/>
    </row>
    <row r="244" spans="1:58" ht="48" thickBo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111" t="s">
        <v>155</v>
      </c>
      <c r="U244" s="73">
        <v>926</v>
      </c>
      <c r="V244" s="74">
        <v>801</v>
      </c>
      <c r="W244" s="75">
        <v>103002000</v>
      </c>
      <c r="X244" s="116">
        <f t="shared" si="7"/>
        <v>162000</v>
      </c>
      <c r="Y244" s="76">
        <v>8900</v>
      </c>
      <c r="Z244" s="76">
        <v>9600</v>
      </c>
      <c r="AA244" s="76">
        <v>9600</v>
      </c>
      <c r="AB244" s="76"/>
      <c r="AC244" s="76">
        <v>15900</v>
      </c>
      <c r="AD244" s="76">
        <v>10000</v>
      </c>
      <c r="AE244" s="76">
        <v>10700</v>
      </c>
      <c r="AF244" s="66"/>
      <c r="AG244" s="76">
        <v>16500</v>
      </c>
      <c r="AH244" s="76">
        <v>11600</v>
      </c>
      <c r="AI244" s="76">
        <v>11000</v>
      </c>
      <c r="AJ244" s="66"/>
      <c r="AK244" s="76">
        <v>20000</v>
      </c>
      <c r="AL244" s="76">
        <v>16200</v>
      </c>
      <c r="AM244" s="76">
        <v>22000</v>
      </c>
      <c r="AN244" s="41"/>
      <c r="BF244" s="123"/>
    </row>
    <row r="245" spans="1:58" ht="48" thickBo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111" t="s">
        <v>155</v>
      </c>
      <c r="U245" s="73">
        <v>926</v>
      </c>
      <c r="V245" s="74">
        <v>801</v>
      </c>
      <c r="W245" s="75">
        <v>103004000</v>
      </c>
      <c r="X245" s="116">
        <f t="shared" si="7"/>
        <v>1339600</v>
      </c>
      <c r="Y245" s="76">
        <v>73700</v>
      </c>
      <c r="Z245" s="76">
        <v>79000</v>
      </c>
      <c r="AA245" s="76">
        <v>79000</v>
      </c>
      <c r="AB245" s="76"/>
      <c r="AC245" s="76">
        <v>131300</v>
      </c>
      <c r="AD245" s="76">
        <v>83100</v>
      </c>
      <c r="AE245" s="76">
        <v>88400</v>
      </c>
      <c r="AF245" s="66"/>
      <c r="AG245" s="76">
        <v>136600</v>
      </c>
      <c r="AH245" s="76">
        <v>96500</v>
      </c>
      <c r="AI245" s="76">
        <v>91000</v>
      </c>
      <c r="AJ245" s="66"/>
      <c r="AK245" s="76">
        <v>164700</v>
      </c>
      <c r="AL245" s="76">
        <v>133950</v>
      </c>
      <c r="AM245" s="76">
        <v>182350</v>
      </c>
      <c r="AN245" s="41"/>
      <c r="BF245" s="123"/>
    </row>
    <row r="246" spans="1:58" ht="48" thickBo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111" t="s">
        <v>155</v>
      </c>
      <c r="U246" s="73">
        <v>926</v>
      </c>
      <c r="V246" s="74">
        <v>801</v>
      </c>
      <c r="W246" s="75">
        <v>103005000</v>
      </c>
      <c r="X246" s="116">
        <f t="shared" si="7"/>
        <v>270000</v>
      </c>
      <c r="Y246" s="76">
        <v>14860</v>
      </c>
      <c r="Z246" s="76">
        <v>15900</v>
      </c>
      <c r="AA246" s="76">
        <v>15900</v>
      </c>
      <c r="AB246" s="76"/>
      <c r="AC246" s="76">
        <v>26500</v>
      </c>
      <c r="AD246" s="76">
        <v>16700</v>
      </c>
      <c r="AE246" s="76">
        <v>17800</v>
      </c>
      <c r="AF246" s="66"/>
      <c r="AG246" s="76">
        <v>27550</v>
      </c>
      <c r="AH246" s="76">
        <v>19450</v>
      </c>
      <c r="AI246" s="76">
        <v>18400</v>
      </c>
      <c r="AJ246" s="66"/>
      <c r="AK246" s="76">
        <v>33200</v>
      </c>
      <c r="AL246" s="76">
        <v>27000</v>
      </c>
      <c r="AM246" s="76">
        <v>36740</v>
      </c>
      <c r="AN246" s="41"/>
      <c r="BF246" s="123"/>
    </row>
    <row r="247" spans="1:58" ht="48" thickBo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111" t="s">
        <v>155</v>
      </c>
      <c r="U247" s="73">
        <v>926</v>
      </c>
      <c r="V247" s="74">
        <v>801</v>
      </c>
      <c r="W247" s="75">
        <v>103007000</v>
      </c>
      <c r="X247" s="116">
        <f t="shared" si="7"/>
        <v>170400</v>
      </c>
      <c r="Y247" s="76">
        <v>9400</v>
      </c>
      <c r="Z247" s="76">
        <v>10100</v>
      </c>
      <c r="AA247" s="76">
        <v>10100</v>
      </c>
      <c r="AB247" s="76"/>
      <c r="AC247" s="76">
        <v>16700</v>
      </c>
      <c r="AD247" s="76">
        <v>10600</v>
      </c>
      <c r="AE247" s="76">
        <v>11220</v>
      </c>
      <c r="AF247" s="66"/>
      <c r="AG247" s="76">
        <v>17400</v>
      </c>
      <c r="AH247" s="76">
        <v>12300</v>
      </c>
      <c r="AI247" s="76">
        <v>11600</v>
      </c>
      <c r="AJ247" s="66"/>
      <c r="AK247" s="76">
        <v>21000</v>
      </c>
      <c r="AL247" s="76">
        <v>17000</v>
      </c>
      <c r="AM247" s="76">
        <v>22980</v>
      </c>
      <c r="AN247" s="41"/>
      <c r="BF247" s="123"/>
    </row>
    <row r="248" spans="1:58" ht="48" thickBo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111" t="s">
        <v>155</v>
      </c>
      <c r="U248" s="73">
        <v>926</v>
      </c>
      <c r="V248" s="74">
        <v>801</v>
      </c>
      <c r="W248" s="75">
        <v>103008000</v>
      </c>
      <c r="X248" s="116">
        <f t="shared" si="7"/>
        <v>109900</v>
      </c>
      <c r="Y248" s="76">
        <v>6040</v>
      </c>
      <c r="Z248" s="76">
        <v>6500</v>
      </c>
      <c r="AA248" s="76">
        <v>6500</v>
      </c>
      <c r="AB248" s="76"/>
      <c r="AC248" s="76">
        <v>10700</v>
      </c>
      <c r="AD248" s="76">
        <v>6800</v>
      </c>
      <c r="AE248" s="76">
        <v>7300</v>
      </c>
      <c r="AF248" s="66"/>
      <c r="AG248" s="76">
        <v>11200</v>
      </c>
      <c r="AH248" s="76">
        <v>7910</v>
      </c>
      <c r="AI248" s="76">
        <v>7500</v>
      </c>
      <c r="AJ248" s="66"/>
      <c r="AK248" s="76">
        <v>13500</v>
      </c>
      <c r="AL248" s="76">
        <v>10990</v>
      </c>
      <c r="AM248" s="76">
        <v>14960</v>
      </c>
      <c r="AN248" s="41"/>
      <c r="BF248" s="123"/>
    </row>
    <row r="249" spans="1:58" ht="48" thickBo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111" t="s">
        <v>155</v>
      </c>
      <c r="U249" s="73">
        <v>926</v>
      </c>
      <c r="V249" s="74">
        <v>804</v>
      </c>
      <c r="W249" s="75">
        <v>0</v>
      </c>
      <c r="X249" s="116">
        <f t="shared" si="7"/>
        <v>4562000</v>
      </c>
      <c r="Y249" s="76">
        <v>250800</v>
      </c>
      <c r="Z249" s="76">
        <v>269200</v>
      </c>
      <c r="AA249" s="76">
        <v>269200</v>
      </c>
      <c r="AB249" s="76">
        <v>447100</v>
      </c>
      <c r="AC249" s="76">
        <v>447100</v>
      </c>
      <c r="AD249" s="76">
        <v>282800</v>
      </c>
      <c r="AE249" s="76">
        <v>301100</v>
      </c>
      <c r="AF249" s="66"/>
      <c r="AG249" s="76">
        <v>465300</v>
      </c>
      <c r="AH249" s="76">
        <v>328500</v>
      </c>
      <c r="AI249" s="76">
        <v>310200</v>
      </c>
      <c r="AJ249" s="66"/>
      <c r="AK249" s="76">
        <v>561100</v>
      </c>
      <c r="AL249" s="76">
        <v>456200</v>
      </c>
      <c r="AM249" s="118">
        <v>620500</v>
      </c>
      <c r="AN249" s="41"/>
      <c r="BF249" s="123"/>
    </row>
    <row r="250" spans="1:58" ht="63.75" thickBo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111" t="s">
        <v>158</v>
      </c>
      <c r="U250" s="73">
        <v>929</v>
      </c>
      <c r="V250" s="74">
        <v>314</v>
      </c>
      <c r="W250" s="75">
        <v>0</v>
      </c>
      <c r="X250" s="116">
        <f t="shared" si="7"/>
        <v>40000</v>
      </c>
      <c r="Y250" s="76">
        <v>2200</v>
      </c>
      <c r="Z250" s="76">
        <v>2360</v>
      </c>
      <c r="AA250" s="76">
        <v>2360</v>
      </c>
      <c r="AB250" s="76">
        <v>3920</v>
      </c>
      <c r="AC250" s="76">
        <v>3920</v>
      </c>
      <c r="AD250" s="76">
        <v>2480</v>
      </c>
      <c r="AE250" s="76">
        <v>2640</v>
      </c>
      <c r="AF250" s="66"/>
      <c r="AG250" s="76">
        <v>4080</v>
      </c>
      <c r="AH250" s="76">
        <v>2880</v>
      </c>
      <c r="AI250" s="76">
        <v>2720</v>
      </c>
      <c r="AJ250" s="66"/>
      <c r="AK250" s="76">
        <v>4920</v>
      </c>
      <c r="AL250" s="76">
        <v>4000</v>
      </c>
      <c r="AM250" s="118">
        <v>5440</v>
      </c>
      <c r="AN250" s="41"/>
      <c r="BF250" s="123"/>
    </row>
    <row r="251" spans="1:58" ht="63.75" thickBo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111" t="s">
        <v>158</v>
      </c>
      <c r="U251" s="73">
        <v>929</v>
      </c>
      <c r="V251" s="74">
        <v>702</v>
      </c>
      <c r="W251" s="75">
        <v>101003016</v>
      </c>
      <c r="X251" s="116">
        <f t="shared" si="7"/>
        <v>14400</v>
      </c>
      <c r="Y251" s="76">
        <v>0</v>
      </c>
      <c r="Z251" s="76">
        <v>0</v>
      </c>
      <c r="AA251" s="76">
        <v>0</v>
      </c>
      <c r="AB251" s="76">
        <v>4800</v>
      </c>
      <c r="AC251" s="76">
        <v>4800</v>
      </c>
      <c r="AD251" s="76">
        <v>0</v>
      </c>
      <c r="AE251" s="76">
        <v>0</v>
      </c>
      <c r="AF251" s="66"/>
      <c r="AG251" s="76">
        <v>4800</v>
      </c>
      <c r="AH251" s="76">
        <v>0</v>
      </c>
      <c r="AI251" s="76">
        <v>0</v>
      </c>
      <c r="AJ251" s="66"/>
      <c r="AK251" s="76">
        <v>0</v>
      </c>
      <c r="AL251" s="76">
        <v>0</v>
      </c>
      <c r="AM251" s="118">
        <v>4800</v>
      </c>
      <c r="AN251" s="41"/>
      <c r="BF251" s="123"/>
    </row>
    <row r="252" spans="1:58" ht="63.75" thickBo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111" t="s">
        <v>158</v>
      </c>
      <c r="U252" s="73">
        <v>929</v>
      </c>
      <c r="V252" s="74">
        <v>702</v>
      </c>
      <c r="W252" s="75">
        <v>103001000</v>
      </c>
      <c r="X252" s="116">
        <f t="shared" si="7"/>
        <v>24574349</v>
      </c>
      <c r="Y252" s="76">
        <v>1351589</v>
      </c>
      <c r="Z252" s="76">
        <v>1449887</v>
      </c>
      <c r="AA252" s="76">
        <v>1449887</v>
      </c>
      <c r="AB252" s="76"/>
      <c r="AC252" s="76">
        <v>2408286</v>
      </c>
      <c r="AD252" s="76">
        <v>1523610</v>
      </c>
      <c r="AE252" s="76">
        <v>1621907</v>
      </c>
      <c r="AF252" s="66"/>
      <c r="AG252" s="76">
        <v>2506584</v>
      </c>
      <c r="AH252" s="76">
        <v>1769353</v>
      </c>
      <c r="AI252" s="76">
        <v>1671056</v>
      </c>
      <c r="AJ252" s="66"/>
      <c r="AK252" s="76">
        <v>3022645</v>
      </c>
      <c r="AL252" s="76">
        <v>2457435</v>
      </c>
      <c r="AM252" s="76">
        <v>3342110</v>
      </c>
      <c r="AN252" s="41"/>
      <c r="BF252" s="123"/>
    </row>
    <row r="253" spans="1:58" ht="63.75" thickBo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111" t="s">
        <v>158</v>
      </c>
      <c r="U253" s="73">
        <v>929</v>
      </c>
      <c r="V253" s="74">
        <v>702</v>
      </c>
      <c r="W253" s="75">
        <v>103002000</v>
      </c>
      <c r="X253" s="116">
        <f t="shared" si="7"/>
        <v>50000</v>
      </c>
      <c r="Y253" s="76">
        <v>2750</v>
      </c>
      <c r="Z253" s="76">
        <v>2950</v>
      </c>
      <c r="AA253" s="76">
        <v>2950</v>
      </c>
      <c r="AB253" s="76"/>
      <c r="AC253" s="76">
        <v>4900</v>
      </c>
      <c r="AD253" s="76">
        <v>3100</v>
      </c>
      <c r="AE253" s="76">
        <v>3300</v>
      </c>
      <c r="AF253" s="66"/>
      <c r="AG253" s="76">
        <v>5100</v>
      </c>
      <c r="AH253" s="76">
        <v>3600</v>
      </c>
      <c r="AI253" s="76">
        <v>3400</v>
      </c>
      <c r="AJ253" s="66"/>
      <c r="AK253" s="76">
        <v>6150</v>
      </c>
      <c r="AL253" s="76">
        <v>5000</v>
      </c>
      <c r="AM253" s="76">
        <v>6800</v>
      </c>
      <c r="AN253" s="41"/>
      <c r="BF253" s="123"/>
    </row>
    <row r="254" spans="1:58" ht="63.75" thickBo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111" t="s">
        <v>158</v>
      </c>
      <c r="U254" s="73">
        <v>929</v>
      </c>
      <c r="V254" s="74">
        <v>702</v>
      </c>
      <c r="W254" s="75">
        <v>103003000</v>
      </c>
      <c r="X254" s="116">
        <f t="shared" si="7"/>
        <v>180000</v>
      </c>
      <c r="Y254" s="76">
        <v>9900</v>
      </c>
      <c r="Z254" s="76">
        <v>10620</v>
      </c>
      <c r="AA254" s="76">
        <v>10620</v>
      </c>
      <c r="AB254" s="76"/>
      <c r="AC254" s="76">
        <v>17640</v>
      </c>
      <c r="AD254" s="76">
        <v>11160</v>
      </c>
      <c r="AE254" s="76">
        <v>11880</v>
      </c>
      <c r="AF254" s="66"/>
      <c r="AG254" s="76">
        <v>18360</v>
      </c>
      <c r="AH254" s="76">
        <v>12960</v>
      </c>
      <c r="AI254" s="76">
        <v>12240</v>
      </c>
      <c r="AJ254" s="66"/>
      <c r="AK254" s="76">
        <v>22140</v>
      </c>
      <c r="AL254" s="76">
        <v>18000</v>
      </c>
      <c r="AM254" s="76">
        <v>24480</v>
      </c>
      <c r="AN254" s="41"/>
      <c r="BF254" s="123"/>
    </row>
    <row r="255" spans="1:58" ht="63.75" thickBo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111" t="s">
        <v>158</v>
      </c>
      <c r="U255" s="73">
        <v>929</v>
      </c>
      <c r="V255" s="74">
        <v>702</v>
      </c>
      <c r="W255" s="75">
        <v>103004000</v>
      </c>
      <c r="X255" s="116">
        <f t="shared" si="7"/>
        <v>4773302</v>
      </c>
      <c r="Y255" s="76">
        <v>262532</v>
      </c>
      <c r="Z255" s="76">
        <v>281624</v>
      </c>
      <c r="AA255" s="76">
        <v>281625</v>
      </c>
      <c r="AB255" s="76"/>
      <c r="AC255" s="76">
        <v>467784</v>
      </c>
      <c r="AD255" s="76">
        <v>295945</v>
      </c>
      <c r="AE255" s="76">
        <v>315038</v>
      </c>
      <c r="AF255" s="66"/>
      <c r="AG255" s="76">
        <v>486877</v>
      </c>
      <c r="AH255" s="76">
        <v>343678</v>
      </c>
      <c r="AI255" s="76">
        <v>324584</v>
      </c>
      <c r="AJ255" s="66"/>
      <c r="AK255" s="76">
        <v>587116</v>
      </c>
      <c r="AL255" s="76">
        <v>477330</v>
      </c>
      <c r="AM255" s="76">
        <v>649169</v>
      </c>
      <c r="AN255" s="41"/>
      <c r="BF255" s="123"/>
    </row>
    <row r="256" spans="1:58" ht="63.75" thickBo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111" t="s">
        <v>158</v>
      </c>
      <c r="U256" s="73">
        <v>929</v>
      </c>
      <c r="V256" s="74">
        <v>702</v>
      </c>
      <c r="W256" s="75">
        <v>103006000</v>
      </c>
      <c r="X256" s="116">
        <f t="shared" si="7"/>
        <v>115400</v>
      </c>
      <c r="Y256" s="76">
        <v>6347</v>
      </c>
      <c r="Z256" s="76">
        <v>6808</v>
      </c>
      <c r="AA256" s="76">
        <v>6809</v>
      </c>
      <c r="AB256" s="76"/>
      <c r="AC256" s="76">
        <v>11309</v>
      </c>
      <c r="AD256" s="76">
        <v>7155</v>
      </c>
      <c r="AE256" s="76">
        <v>7616</v>
      </c>
      <c r="AF256" s="66"/>
      <c r="AG256" s="76">
        <v>11771</v>
      </c>
      <c r="AH256" s="76">
        <v>8309</v>
      </c>
      <c r="AI256" s="76">
        <v>7847</v>
      </c>
      <c r="AJ256" s="66"/>
      <c r="AK256" s="76">
        <v>14194</v>
      </c>
      <c r="AL256" s="76">
        <v>11540</v>
      </c>
      <c r="AM256" s="76">
        <v>15695</v>
      </c>
      <c r="AN256" s="41"/>
      <c r="BF256" s="123"/>
    </row>
    <row r="257" spans="1:58" ht="63.75" thickBo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111" t="s">
        <v>158</v>
      </c>
      <c r="U257" s="73">
        <v>929</v>
      </c>
      <c r="V257" s="74">
        <v>702</v>
      </c>
      <c r="W257" s="75">
        <v>103007000</v>
      </c>
      <c r="X257" s="116">
        <f t="shared" si="7"/>
        <v>571364</v>
      </c>
      <c r="Y257" s="76">
        <v>31425</v>
      </c>
      <c r="Z257" s="76">
        <v>33710</v>
      </c>
      <c r="AA257" s="76">
        <v>33711</v>
      </c>
      <c r="AB257" s="76"/>
      <c r="AC257" s="76">
        <v>55994</v>
      </c>
      <c r="AD257" s="76">
        <v>35424</v>
      </c>
      <c r="AE257" s="76">
        <v>37710</v>
      </c>
      <c r="AF257" s="66"/>
      <c r="AG257" s="76">
        <v>58279</v>
      </c>
      <c r="AH257" s="76">
        <v>41138</v>
      </c>
      <c r="AI257" s="76">
        <v>38853</v>
      </c>
      <c r="AJ257" s="66"/>
      <c r="AK257" s="76">
        <v>70278</v>
      </c>
      <c r="AL257" s="76">
        <v>57136</v>
      </c>
      <c r="AM257" s="76">
        <v>77706</v>
      </c>
      <c r="AN257" s="41"/>
      <c r="BF257" s="123"/>
    </row>
    <row r="258" spans="1:58" ht="63.75" thickBo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111" t="s">
        <v>158</v>
      </c>
      <c r="U258" s="73">
        <v>929</v>
      </c>
      <c r="V258" s="74">
        <v>702</v>
      </c>
      <c r="W258" s="75">
        <v>103008000</v>
      </c>
      <c r="X258" s="116">
        <f t="shared" si="7"/>
        <v>3059685</v>
      </c>
      <c r="Y258" s="76">
        <v>168283</v>
      </c>
      <c r="Z258" s="76">
        <v>180521</v>
      </c>
      <c r="AA258" s="76">
        <v>180522</v>
      </c>
      <c r="AB258" s="76"/>
      <c r="AC258" s="76">
        <v>299849</v>
      </c>
      <c r="AD258" s="76">
        <v>189700</v>
      </c>
      <c r="AE258" s="76">
        <v>201939</v>
      </c>
      <c r="AF258" s="66"/>
      <c r="AG258" s="76">
        <v>312088</v>
      </c>
      <c r="AH258" s="76">
        <v>220297</v>
      </c>
      <c r="AI258" s="76">
        <v>208059</v>
      </c>
      <c r="AJ258" s="66"/>
      <c r="AK258" s="76">
        <v>376341</v>
      </c>
      <c r="AL258" s="76">
        <v>305969</v>
      </c>
      <c r="AM258" s="76">
        <v>416117</v>
      </c>
      <c r="AN258" s="41"/>
      <c r="BF258" s="123"/>
    </row>
    <row r="259" spans="1:58" ht="63.75" thickBo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111" t="s">
        <v>158</v>
      </c>
      <c r="U259" s="73">
        <v>929</v>
      </c>
      <c r="V259" s="74">
        <v>702</v>
      </c>
      <c r="W259" s="75">
        <v>103010000</v>
      </c>
      <c r="X259" s="116">
        <f t="shared" si="7"/>
        <v>25000</v>
      </c>
      <c r="Y259" s="76">
        <v>1375</v>
      </c>
      <c r="Z259" s="76">
        <v>1475</v>
      </c>
      <c r="AA259" s="76">
        <v>1475</v>
      </c>
      <c r="AB259" s="76"/>
      <c r="AC259" s="76">
        <v>2450</v>
      </c>
      <c r="AD259" s="76">
        <v>1550</v>
      </c>
      <c r="AE259" s="76">
        <v>1650</v>
      </c>
      <c r="AF259" s="66"/>
      <c r="AG259" s="76">
        <v>2550</v>
      </c>
      <c r="AH259" s="76">
        <v>1800</v>
      </c>
      <c r="AI259" s="76">
        <v>1700</v>
      </c>
      <c r="AJ259" s="66"/>
      <c r="AK259" s="76">
        <v>3075</v>
      </c>
      <c r="AL259" s="76">
        <v>2500</v>
      </c>
      <c r="AM259" s="76">
        <v>3400</v>
      </c>
      <c r="AN259" s="41"/>
      <c r="BF259" s="123"/>
    </row>
    <row r="260" spans="1:58" ht="63.75" thickBo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111" t="s">
        <v>158</v>
      </c>
      <c r="U260" s="73">
        <v>929</v>
      </c>
      <c r="V260" s="74">
        <v>709</v>
      </c>
      <c r="W260" s="75">
        <v>0</v>
      </c>
      <c r="X260" s="116">
        <f t="shared" si="7"/>
        <v>5000000</v>
      </c>
      <c r="Y260" s="76">
        <v>0</v>
      </c>
      <c r="Z260" s="76">
        <v>0</v>
      </c>
      <c r="AA260" s="76">
        <v>0</v>
      </c>
      <c r="AB260" s="76">
        <v>0</v>
      </c>
      <c r="AC260" s="76">
        <v>0</v>
      </c>
      <c r="AD260" s="76">
        <v>0</v>
      </c>
      <c r="AE260" s="76">
        <v>0</v>
      </c>
      <c r="AF260" s="78"/>
      <c r="AG260" s="76">
        <v>0</v>
      </c>
      <c r="AH260" s="76">
        <v>2500000</v>
      </c>
      <c r="AI260" s="76">
        <v>2500000</v>
      </c>
      <c r="AJ260" s="78"/>
      <c r="AK260" s="76">
        <v>0</v>
      </c>
      <c r="AL260" s="76">
        <v>0</v>
      </c>
      <c r="AM260" s="118">
        <v>0</v>
      </c>
      <c r="AN260" s="41"/>
      <c r="BF260" s="123"/>
    </row>
    <row r="261" spans="1:58" ht="63.75" thickBo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111" t="s">
        <v>158</v>
      </c>
      <c r="U261" s="73">
        <v>929</v>
      </c>
      <c r="V261" s="74">
        <v>1003</v>
      </c>
      <c r="W261" s="75">
        <v>101003003</v>
      </c>
      <c r="X261" s="116">
        <f aca="true" t="shared" si="8" ref="X261:X281">Y261+Z261+AA261+AC261+AD261+AE261+AG261+AH261+AI261+AK261+AL261+AM261</f>
        <v>421900</v>
      </c>
      <c r="Y261" s="76">
        <v>35158</v>
      </c>
      <c r="Z261" s="76">
        <v>35158</v>
      </c>
      <c r="AA261" s="76">
        <v>35158</v>
      </c>
      <c r="AB261" s="76">
        <v>35158</v>
      </c>
      <c r="AC261" s="76">
        <v>35158</v>
      </c>
      <c r="AD261" s="76">
        <v>35158</v>
      </c>
      <c r="AE261" s="76">
        <v>35158</v>
      </c>
      <c r="AF261" s="66"/>
      <c r="AG261" s="76">
        <v>35158</v>
      </c>
      <c r="AH261" s="76">
        <v>35158</v>
      </c>
      <c r="AI261" s="76">
        <v>35158</v>
      </c>
      <c r="AJ261" s="66"/>
      <c r="AK261" s="76">
        <v>35158</v>
      </c>
      <c r="AL261" s="76">
        <v>35158</v>
      </c>
      <c r="AM261" s="118">
        <v>35162</v>
      </c>
      <c r="AN261" s="41"/>
      <c r="BF261" s="123"/>
    </row>
    <row r="262" spans="1:58" ht="63.75" thickBo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111" t="s">
        <v>158</v>
      </c>
      <c r="U262" s="73">
        <v>929</v>
      </c>
      <c r="V262" s="74">
        <v>1101</v>
      </c>
      <c r="W262" s="75">
        <v>103001000</v>
      </c>
      <c r="X262" s="116">
        <f t="shared" si="8"/>
        <v>27216043</v>
      </c>
      <c r="Y262" s="76">
        <v>1496882</v>
      </c>
      <c r="Z262" s="76">
        <v>1605747</v>
      </c>
      <c r="AA262" s="76">
        <v>1605746</v>
      </c>
      <c r="AB262" s="76"/>
      <c r="AC262" s="76">
        <v>2667172</v>
      </c>
      <c r="AD262" s="76">
        <v>1687395</v>
      </c>
      <c r="AE262" s="76">
        <v>1796259</v>
      </c>
      <c r="AF262" s="66"/>
      <c r="AG262" s="76">
        <v>2776036</v>
      </c>
      <c r="AH262" s="76">
        <v>1959555</v>
      </c>
      <c r="AI262" s="76">
        <v>1850691</v>
      </c>
      <c r="AJ262" s="66"/>
      <c r="AK262" s="76">
        <v>3347573</v>
      </c>
      <c r="AL262" s="76">
        <v>2721605</v>
      </c>
      <c r="AM262" s="76">
        <v>3701382</v>
      </c>
      <c r="AN262" s="41"/>
      <c r="BF262" s="123"/>
    </row>
    <row r="263" spans="1:58" ht="63.75" thickBo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111" t="s">
        <v>158</v>
      </c>
      <c r="U263" s="73">
        <v>929</v>
      </c>
      <c r="V263" s="74">
        <v>1101</v>
      </c>
      <c r="W263" s="75">
        <v>103003000</v>
      </c>
      <c r="X263" s="116">
        <f t="shared" si="8"/>
        <v>164000</v>
      </c>
      <c r="Y263" s="76">
        <v>9020</v>
      </c>
      <c r="Z263" s="76">
        <v>9676</v>
      </c>
      <c r="AA263" s="76">
        <v>9676</v>
      </c>
      <c r="AB263" s="76"/>
      <c r="AC263" s="76">
        <v>16072</v>
      </c>
      <c r="AD263" s="76">
        <v>10168</v>
      </c>
      <c r="AE263" s="76">
        <v>10824</v>
      </c>
      <c r="AF263" s="66"/>
      <c r="AG263" s="76">
        <v>16728</v>
      </c>
      <c r="AH263" s="76">
        <v>11808</v>
      </c>
      <c r="AI263" s="76">
        <v>11152</v>
      </c>
      <c r="AJ263" s="66"/>
      <c r="AK263" s="76">
        <v>20172</v>
      </c>
      <c r="AL263" s="76">
        <v>16400</v>
      </c>
      <c r="AM263" s="76">
        <v>22304</v>
      </c>
      <c r="AN263" s="41"/>
      <c r="BF263" s="123"/>
    </row>
    <row r="264" spans="1:58" ht="63.75" thickBo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111" t="s">
        <v>158</v>
      </c>
      <c r="U264" s="73">
        <v>929</v>
      </c>
      <c r="V264" s="74">
        <v>1101</v>
      </c>
      <c r="W264" s="75">
        <v>103004000</v>
      </c>
      <c r="X264" s="116">
        <f t="shared" si="8"/>
        <v>11588547</v>
      </c>
      <c r="Y264" s="76">
        <v>637370</v>
      </c>
      <c r="Z264" s="76">
        <v>683724</v>
      </c>
      <c r="AA264" s="76">
        <v>683724</v>
      </c>
      <c r="AB264" s="76"/>
      <c r="AC264" s="76">
        <v>1135678</v>
      </c>
      <c r="AD264" s="76">
        <v>718490</v>
      </c>
      <c r="AE264" s="76">
        <v>764844</v>
      </c>
      <c r="AF264" s="66"/>
      <c r="AG264" s="76">
        <v>1182032</v>
      </c>
      <c r="AH264" s="76">
        <v>834375</v>
      </c>
      <c r="AI264" s="76">
        <v>788021</v>
      </c>
      <c r="AJ264" s="66"/>
      <c r="AK264" s="76">
        <v>1425392</v>
      </c>
      <c r="AL264" s="76">
        <v>1158855</v>
      </c>
      <c r="AM264" s="76">
        <v>1576042</v>
      </c>
      <c r="AN264" s="41"/>
      <c r="BF264" s="123"/>
    </row>
    <row r="265" spans="1:58" ht="63.75" thickBo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111" t="s">
        <v>158</v>
      </c>
      <c r="U265" s="73">
        <v>929</v>
      </c>
      <c r="V265" s="74">
        <v>1101</v>
      </c>
      <c r="W265" s="75">
        <v>103006000</v>
      </c>
      <c r="X265" s="116">
        <f t="shared" si="8"/>
        <v>1387194</v>
      </c>
      <c r="Y265" s="76">
        <v>76296</v>
      </c>
      <c r="Z265" s="76">
        <v>81844</v>
      </c>
      <c r="AA265" s="76">
        <v>81845</v>
      </c>
      <c r="AB265" s="76"/>
      <c r="AC265" s="76">
        <v>135945</v>
      </c>
      <c r="AD265" s="76">
        <v>86006</v>
      </c>
      <c r="AE265" s="76">
        <v>91555</v>
      </c>
      <c r="AF265" s="66"/>
      <c r="AG265" s="76">
        <v>141494</v>
      </c>
      <c r="AH265" s="76">
        <v>99878</v>
      </c>
      <c r="AI265" s="76">
        <v>94329</v>
      </c>
      <c r="AJ265" s="66"/>
      <c r="AK265" s="76">
        <v>170625</v>
      </c>
      <c r="AL265" s="76">
        <v>138719</v>
      </c>
      <c r="AM265" s="76">
        <v>188658</v>
      </c>
      <c r="AN265" s="41"/>
      <c r="BF265" s="123"/>
    </row>
    <row r="266" spans="1:58" ht="63.75" thickBo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111" t="s">
        <v>158</v>
      </c>
      <c r="U266" s="73">
        <v>929</v>
      </c>
      <c r="V266" s="74">
        <v>1101</v>
      </c>
      <c r="W266" s="75">
        <v>103007000</v>
      </c>
      <c r="X266" s="116">
        <f t="shared" si="8"/>
        <v>737700</v>
      </c>
      <c r="Y266" s="76">
        <v>40574</v>
      </c>
      <c r="Z266" s="76">
        <v>43524</v>
      </c>
      <c r="AA266" s="76">
        <v>43525</v>
      </c>
      <c r="AB266" s="76"/>
      <c r="AC266" s="76">
        <v>72295</v>
      </c>
      <c r="AD266" s="76">
        <v>45737</v>
      </c>
      <c r="AE266" s="76">
        <v>48688</v>
      </c>
      <c r="AF266" s="66"/>
      <c r="AG266" s="76">
        <v>75245</v>
      </c>
      <c r="AH266" s="76">
        <v>53114</v>
      </c>
      <c r="AI266" s="76">
        <v>50164</v>
      </c>
      <c r="AJ266" s="66"/>
      <c r="AK266" s="76">
        <v>90737</v>
      </c>
      <c r="AL266" s="76">
        <v>73770</v>
      </c>
      <c r="AM266" s="76">
        <v>100327</v>
      </c>
      <c r="AN266" s="41"/>
      <c r="BF266" s="123"/>
    </row>
    <row r="267" spans="1:58" ht="63.75" thickBo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111" t="s">
        <v>158</v>
      </c>
      <c r="U267" s="73">
        <v>929</v>
      </c>
      <c r="V267" s="74">
        <v>1101</v>
      </c>
      <c r="W267" s="75">
        <v>103008000</v>
      </c>
      <c r="X267" s="116">
        <f t="shared" si="8"/>
        <v>3347216</v>
      </c>
      <c r="Y267" s="76">
        <v>184097</v>
      </c>
      <c r="Z267" s="76">
        <v>197486</v>
      </c>
      <c r="AA267" s="76">
        <v>197486</v>
      </c>
      <c r="AB267" s="76"/>
      <c r="AC267" s="76">
        <v>328027</v>
      </c>
      <c r="AD267" s="76">
        <v>207527</v>
      </c>
      <c r="AE267" s="76">
        <v>220916</v>
      </c>
      <c r="AF267" s="66"/>
      <c r="AG267" s="76">
        <v>341416</v>
      </c>
      <c r="AH267" s="76">
        <v>241000</v>
      </c>
      <c r="AI267" s="76">
        <v>227611</v>
      </c>
      <c r="AJ267" s="66"/>
      <c r="AK267" s="76">
        <v>411707</v>
      </c>
      <c r="AL267" s="76">
        <v>334722</v>
      </c>
      <c r="AM267" s="76">
        <v>455221</v>
      </c>
      <c r="AN267" s="41"/>
      <c r="BF267" s="123"/>
    </row>
    <row r="268" spans="1:58" ht="63.75" thickBo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111" t="s">
        <v>158</v>
      </c>
      <c r="U268" s="73">
        <v>929</v>
      </c>
      <c r="V268" s="74">
        <v>1101</v>
      </c>
      <c r="W268" s="75">
        <v>107011001</v>
      </c>
      <c r="X268" s="116">
        <f t="shared" si="8"/>
        <v>700000</v>
      </c>
      <c r="Y268" s="76">
        <v>38500</v>
      </c>
      <c r="Z268" s="76">
        <v>41300</v>
      </c>
      <c r="AA268" s="76">
        <v>41300</v>
      </c>
      <c r="AB268" s="76">
        <v>68600</v>
      </c>
      <c r="AC268" s="76">
        <v>68600</v>
      </c>
      <c r="AD268" s="76">
        <v>43400</v>
      </c>
      <c r="AE268" s="76">
        <v>46200</v>
      </c>
      <c r="AF268" s="66"/>
      <c r="AG268" s="76">
        <v>71400</v>
      </c>
      <c r="AH268" s="76">
        <v>50400</v>
      </c>
      <c r="AI268" s="76">
        <v>47600</v>
      </c>
      <c r="AJ268" s="66"/>
      <c r="AK268" s="76">
        <v>86100</v>
      </c>
      <c r="AL268" s="76">
        <v>70000</v>
      </c>
      <c r="AM268" s="118">
        <v>95200</v>
      </c>
      <c r="AN268" s="41"/>
      <c r="BF268" s="123"/>
    </row>
    <row r="269" spans="1:58" ht="63.75" thickBo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111" t="s">
        <v>158</v>
      </c>
      <c r="U269" s="73">
        <v>929</v>
      </c>
      <c r="V269" s="74">
        <v>1105</v>
      </c>
      <c r="W269" s="75">
        <v>0</v>
      </c>
      <c r="X269" s="116">
        <f t="shared" si="8"/>
        <v>3023900</v>
      </c>
      <c r="Y269" s="76">
        <v>166315</v>
      </c>
      <c r="Z269" s="76">
        <v>178410</v>
      </c>
      <c r="AA269" s="76">
        <v>178410</v>
      </c>
      <c r="AB269" s="76">
        <v>296342</v>
      </c>
      <c r="AC269" s="76">
        <v>296342</v>
      </c>
      <c r="AD269" s="76">
        <v>187482</v>
      </c>
      <c r="AE269" s="76">
        <v>199577</v>
      </c>
      <c r="AF269" s="66"/>
      <c r="AG269" s="76">
        <v>308438</v>
      </c>
      <c r="AH269" s="76">
        <v>217721</v>
      </c>
      <c r="AI269" s="76">
        <v>205625</v>
      </c>
      <c r="AJ269" s="66"/>
      <c r="AK269" s="76">
        <v>371940</v>
      </c>
      <c r="AL269" s="76">
        <v>302390</v>
      </c>
      <c r="AM269" s="118">
        <v>411250</v>
      </c>
      <c r="AN269" s="41"/>
      <c r="BF269" s="123"/>
    </row>
    <row r="270" spans="1:58" ht="48" thickBo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111" t="s">
        <v>198</v>
      </c>
      <c r="U270" s="73">
        <v>934</v>
      </c>
      <c r="V270" s="74">
        <v>314</v>
      </c>
      <c r="W270" s="75">
        <v>0</v>
      </c>
      <c r="X270" s="116">
        <f t="shared" si="8"/>
        <v>40000</v>
      </c>
      <c r="Y270" s="76">
        <v>0</v>
      </c>
      <c r="Z270" s="76">
        <v>0</v>
      </c>
      <c r="AA270" s="76">
        <v>40000</v>
      </c>
      <c r="AB270" s="76">
        <v>0</v>
      </c>
      <c r="AC270" s="76">
        <v>0</v>
      </c>
      <c r="AD270" s="76">
        <v>0</v>
      </c>
      <c r="AE270" s="76">
        <v>0</v>
      </c>
      <c r="AF270" s="66"/>
      <c r="AG270" s="76">
        <v>0</v>
      </c>
      <c r="AH270" s="76">
        <v>0</v>
      </c>
      <c r="AI270" s="76">
        <v>0</v>
      </c>
      <c r="AJ270" s="66"/>
      <c r="AK270" s="76">
        <v>0</v>
      </c>
      <c r="AL270" s="76">
        <v>0</v>
      </c>
      <c r="AM270" s="118">
        <v>0</v>
      </c>
      <c r="AN270" s="41"/>
      <c r="BF270" s="123"/>
    </row>
    <row r="271" spans="1:58" ht="48" thickBo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111" t="s">
        <v>198</v>
      </c>
      <c r="U271" s="73">
        <v>934</v>
      </c>
      <c r="V271" s="74">
        <v>707</v>
      </c>
      <c r="W271" s="75">
        <v>0</v>
      </c>
      <c r="X271" s="116">
        <f t="shared" si="8"/>
        <v>7000000</v>
      </c>
      <c r="Y271" s="76">
        <v>385000</v>
      </c>
      <c r="Z271" s="76">
        <v>413000</v>
      </c>
      <c r="AA271" s="76">
        <v>413000</v>
      </c>
      <c r="AB271" s="76">
        <v>686000</v>
      </c>
      <c r="AC271" s="76">
        <v>686000</v>
      </c>
      <c r="AD271" s="76">
        <v>434000</v>
      </c>
      <c r="AE271" s="76">
        <v>462000</v>
      </c>
      <c r="AF271" s="66"/>
      <c r="AG271" s="76">
        <v>714000</v>
      </c>
      <c r="AH271" s="76">
        <v>504000</v>
      </c>
      <c r="AI271" s="76">
        <v>476000</v>
      </c>
      <c r="AJ271" s="66"/>
      <c r="AK271" s="76">
        <v>861000</v>
      </c>
      <c r="AL271" s="76">
        <v>700000</v>
      </c>
      <c r="AM271" s="118">
        <v>952000</v>
      </c>
      <c r="AN271" s="41"/>
      <c r="BF271" s="123"/>
    </row>
    <row r="272" spans="1:58" ht="63.75" thickBo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111" t="s">
        <v>161</v>
      </c>
      <c r="U272" s="73">
        <v>953</v>
      </c>
      <c r="V272" s="74">
        <v>501</v>
      </c>
      <c r="W272" s="56">
        <v>101003024</v>
      </c>
      <c r="X272" s="116">
        <f t="shared" si="8"/>
        <v>36680300</v>
      </c>
      <c r="Y272" s="76">
        <v>0</v>
      </c>
      <c r="Z272" s="76">
        <v>0</v>
      </c>
      <c r="AA272" s="76">
        <v>0</v>
      </c>
      <c r="AB272" s="76">
        <v>0</v>
      </c>
      <c r="AC272" s="76">
        <v>0</v>
      </c>
      <c r="AD272" s="76">
        <v>0</v>
      </c>
      <c r="AE272" s="76">
        <v>0</v>
      </c>
      <c r="AF272" s="66"/>
      <c r="AG272" s="76">
        <v>0</v>
      </c>
      <c r="AH272" s="76">
        <v>0</v>
      </c>
      <c r="AI272" s="76">
        <v>36680300</v>
      </c>
      <c r="AJ272" s="66"/>
      <c r="AK272" s="76">
        <v>0</v>
      </c>
      <c r="AL272" s="76">
        <v>0</v>
      </c>
      <c r="AM272" s="118">
        <v>0</v>
      </c>
      <c r="AN272" s="41"/>
      <c r="BF272" s="123"/>
    </row>
    <row r="273" spans="1:58" ht="63.75" thickBo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111" t="s">
        <v>161</v>
      </c>
      <c r="U273" s="73">
        <v>953</v>
      </c>
      <c r="V273" s="74">
        <v>707</v>
      </c>
      <c r="W273" s="75">
        <v>0</v>
      </c>
      <c r="X273" s="116">
        <f t="shared" si="8"/>
        <v>60000</v>
      </c>
      <c r="Y273" s="76">
        <v>0</v>
      </c>
      <c r="Z273" s="76">
        <v>0</v>
      </c>
      <c r="AA273" s="76">
        <v>0</v>
      </c>
      <c r="AB273" s="76">
        <v>0</v>
      </c>
      <c r="AC273" s="76">
        <v>0</v>
      </c>
      <c r="AD273" s="76">
        <v>0</v>
      </c>
      <c r="AE273" s="76">
        <v>60000</v>
      </c>
      <c r="AF273" s="66"/>
      <c r="AG273" s="76">
        <v>0</v>
      </c>
      <c r="AH273" s="76">
        <v>0</v>
      </c>
      <c r="AI273" s="76">
        <v>0</v>
      </c>
      <c r="AJ273" s="66"/>
      <c r="AK273" s="76">
        <v>0</v>
      </c>
      <c r="AL273" s="76">
        <v>0</v>
      </c>
      <c r="AM273" s="118">
        <v>0</v>
      </c>
      <c r="AN273" s="41"/>
      <c r="BF273" s="123"/>
    </row>
    <row r="274" spans="1:58" ht="63.75" thickBo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111" t="s">
        <v>161</v>
      </c>
      <c r="U274" s="73">
        <v>953</v>
      </c>
      <c r="V274" s="74">
        <v>707</v>
      </c>
      <c r="W274" s="75">
        <v>101003014</v>
      </c>
      <c r="X274" s="116">
        <f t="shared" si="8"/>
        <v>53100</v>
      </c>
      <c r="Y274" s="76">
        <v>0</v>
      </c>
      <c r="Z274" s="76">
        <v>0</v>
      </c>
      <c r="AA274" s="76">
        <v>0</v>
      </c>
      <c r="AB274" s="76">
        <v>0</v>
      </c>
      <c r="AC274" s="76">
        <v>0</v>
      </c>
      <c r="AD274" s="76">
        <v>0</v>
      </c>
      <c r="AE274" s="76">
        <v>53100</v>
      </c>
      <c r="AF274" s="66"/>
      <c r="AG274" s="76">
        <v>0</v>
      </c>
      <c r="AH274" s="76">
        <v>0</v>
      </c>
      <c r="AI274" s="76">
        <v>0</v>
      </c>
      <c r="AJ274" s="66"/>
      <c r="AK274" s="76">
        <v>0</v>
      </c>
      <c r="AL274" s="76">
        <v>0</v>
      </c>
      <c r="AM274" s="118">
        <v>0</v>
      </c>
      <c r="AN274" s="41"/>
      <c r="BF274" s="123"/>
    </row>
    <row r="275" spans="1:58" ht="63.75" thickBo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111" t="s">
        <v>161</v>
      </c>
      <c r="U275" s="73">
        <v>953</v>
      </c>
      <c r="V275" s="74">
        <v>1003</v>
      </c>
      <c r="W275" s="75">
        <v>101003005</v>
      </c>
      <c r="X275" s="116">
        <f t="shared" si="8"/>
        <v>10400</v>
      </c>
      <c r="Y275" s="76">
        <v>0</v>
      </c>
      <c r="Z275" s="76">
        <v>0</v>
      </c>
      <c r="AA275" s="76">
        <v>0</v>
      </c>
      <c r="AB275" s="76">
        <v>0</v>
      </c>
      <c r="AC275" s="76">
        <v>0</v>
      </c>
      <c r="AD275" s="76">
        <v>10400</v>
      </c>
      <c r="AE275" s="76">
        <v>0</v>
      </c>
      <c r="AF275" s="66"/>
      <c r="AG275" s="76">
        <v>0</v>
      </c>
      <c r="AH275" s="76">
        <v>0</v>
      </c>
      <c r="AI275" s="76">
        <v>0</v>
      </c>
      <c r="AJ275" s="66"/>
      <c r="AK275" s="76">
        <v>0</v>
      </c>
      <c r="AL275" s="76">
        <v>0</v>
      </c>
      <c r="AM275" s="118">
        <v>0</v>
      </c>
      <c r="AN275" s="41"/>
      <c r="BF275" s="123"/>
    </row>
    <row r="276" spans="1:58" ht="63.75" thickBo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111" t="s">
        <v>161</v>
      </c>
      <c r="U276" s="73">
        <v>953</v>
      </c>
      <c r="V276" s="74">
        <v>1004</v>
      </c>
      <c r="W276" s="75">
        <v>101003018</v>
      </c>
      <c r="X276" s="116">
        <f t="shared" si="8"/>
        <v>245300</v>
      </c>
      <c r="Y276" s="76">
        <v>20500</v>
      </c>
      <c r="Z276" s="76">
        <v>20500</v>
      </c>
      <c r="AA276" s="76">
        <v>20500</v>
      </c>
      <c r="AB276" s="76"/>
      <c r="AC276" s="76">
        <v>20500</v>
      </c>
      <c r="AD276" s="76">
        <v>20500</v>
      </c>
      <c r="AE276" s="76">
        <v>20500</v>
      </c>
      <c r="AF276" s="66"/>
      <c r="AG276" s="76">
        <v>20500</v>
      </c>
      <c r="AH276" s="76">
        <v>20500</v>
      </c>
      <c r="AI276" s="76">
        <v>20500</v>
      </c>
      <c r="AJ276" s="66"/>
      <c r="AK276" s="76">
        <v>20500</v>
      </c>
      <c r="AL276" s="76">
        <v>20300</v>
      </c>
      <c r="AM276" s="76">
        <v>20000</v>
      </c>
      <c r="AN276" s="41"/>
      <c r="BF276" s="123"/>
    </row>
    <row r="277" spans="1:58" ht="63.75" thickBo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111" t="s">
        <v>161</v>
      </c>
      <c r="U277" s="73">
        <v>953</v>
      </c>
      <c r="V277" s="74">
        <v>1004</v>
      </c>
      <c r="W277" s="75">
        <v>101003019</v>
      </c>
      <c r="X277" s="116">
        <f t="shared" si="8"/>
        <v>240100</v>
      </c>
      <c r="Y277" s="76">
        <v>20100</v>
      </c>
      <c r="Z277" s="76">
        <v>20000</v>
      </c>
      <c r="AA277" s="76">
        <v>20000</v>
      </c>
      <c r="AB277" s="80"/>
      <c r="AC277" s="76">
        <v>20000</v>
      </c>
      <c r="AD277" s="76">
        <v>20000</v>
      </c>
      <c r="AE277" s="76">
        <v>20000</v>
      </c>
      <c r="AF277" s="66"/>
      <c r="AG277" s="76">
        <v>20000</v>
      </c>
      <c r="AH277" s="76">
        <v>20000</v>
      </c>
      <c r="AI277" s="76">
        <v>20000</v>
      </c>
      <c r="AJ277" s="66"/>
      <c r="AK277" s="76">
        <v>20000</v>
      </c>
      <c r="AL277" s="76">
        <v>20000</v>
      </c>
      <c r="AM277" s="76">
        <v>20000</v>
      </c>
      <c r="AN277" s="41"/>
      <c r="BF277" s="123"/>
    </row>
    <row r="278" spans="1:58" ht="63.75" thickBo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111" t="s">
        <v>161</v>
      </c>
      <c r="U278" s="73">
        <v>953</v>
      </c>
      <c r="V278" s="74">
        <v>1004</v>
      </c>
      <c r="W278" s="75">
        <v>101003021</v>
      </c>
      <c r="X278" s="116">
        <f t="shared" si="8"/>
        <v>31836000</v>
      </c>
      <c r="Y278" s="76">
        <v>2653000</v>
      </c>
      <c r="Z278" s="76">
        <v>2653000</v>
      </c>
      <c r="AA278" s="76">
        <v>2653000</v>
      </c>
      <c r="AB278" s="80"/>
      <c r="AC278" s="76">
        <v>2653000</v>
      </c>
      <c r="AD278" s="76">
        <v>2653000</v>
      </c>
      <c r="AE278" s="76">
        <v>2653000</v>
      </c>
      <c r="AF278" s="66"/>
      <c r="AG278" s="76">
        <v>2653000</v>
      </c>
      <c r="AH278" s="76">
        <v>2653000</v>
      </c>
      <c r="AI278" s="76">
        <v>2653000</v>
      </c>
      <c r="AJ278" s="66"/>
      <c r="AK278" s="76">
        <v>2653000</v>
      </c>
      <c r="AL278" s="76">
        <v>2653000</v>
      </c>
      <c r="AM278" s="76">
        <v>2653000</v>
      </c>
      <c r="AN278" s="41"/>
      <c r="BF278" s="123"/>
    </row>
    <row r="279" spans="1:58" ht="63.75" thickBo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111" t="s">
        <v>161</v>
      </c>
      <c r="U279" s="73">
        <v>953</v>
      </c>
      <c r="V279" s="74">
        <v>1004</v>
      </c>
      <c r="W279" s="75">
        <v>101003022</v>
      </c>
      <c r="X279" s="116">
        <f t="shared" si="8"/>
        <v>16925400</v>
      </c>
      <c r="Y279" s="76">
        <v>1410500</v>
      </c>
      <c r="Z279" s="76">
        <v>1410500</v>
      </c>
      <c r="AA279" s="76">
        <v>1410500</v>
      </c>
      <c r="AB279" s="80"/>
      <c r="AC279" s="76">
        <v>1410500</v>
      </c>
      <c r="AD279" s="76">
        <v>1410500</v>
      </c>
      <c r="AE279" s="76">
        <v>1410500</v>
      </c>
      <c r="AF279" s="66"/>
      <c r="AG279" s="76">
        <v>1410500</v>
      </c>
      <c r="AH279" s="76">
        <v>1410500</v>
      </c>
      <c r="AI279" s="76">
        <v>1410500</v>
      </c>
      <c r="AJ279" s="66"/>
      <c r="AK279" s="76">
        <v>1410500</v>
      </c>
      <c r="AL279" s="76">
        <v>1410400</v>
      </c>
      <c r="AM279" s="76">
        <v>1410000</v>
      </c>
      <c r="AN279" s="41"/>
      <c r="BF279" s="123"/>
    </row>
    <row r="280" spans="1:58" ht="63.75" thickBo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112" t="s">
        <v>161</v>
      </c>
      <c r="U280" s="120">
        <v>953</v>
      </c>
      <c r="V280" s="79">
        <v>1006</v>
      </c>
      <c r="W280" s="75">
        <v>101003012</v>
      </c>
      <c r="X280" s="116">
        <f t="shared" si="8"/>
        <v>506200</v>
      </c>
      <c r="Y280" s="76">
        <v>22000</v>
      </c>
      <c r="Z280" s="76">
        <v>42200</v>
      </c>
      <c r="AA280" s="76">
        <v>42200</v>
      </c>
      <c r="AB280" s="119"/>
      <c r="AC280" s="76">
        <v>42200</v>
      </c>
      <c r="AD280" s="76">
        <v>42200</v>
      </c>
      <c r="AE280" s="76">
        <v>42200</v>
      </c>
      <c r="AF280" s="66"/>
      <c r="AG280" s="76">
        <v>42200</v>
      </c>
      <c r="AH280" s="76">
        <v>42200</v>
      </c>
      <c r="AI280" s="76">
        <v>42200</v>
      </c>
      <c r="AJ280" s="66"/>
      <c r="AK280" s="76">
        <v>42200</v>
      </c>
      <c r="AL280" s="76">
        <v>42200</v>
      </c>
      <c r="AM280" s="76">
        <v>62200</v>
      </c>
      <c r="AN280" s="41"/>
      <c r="BF280" s="123"/>
    </row>
    <row r="281" spans="1:58" ht="63.75" thickBo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112" t="s">
        <v>161</v>
      </c>
      <c r="U281" s="120">
        <v>953</v>
      </c>
      <c r="V281" s="79">
        <v>1006</v>
      </c>
      <c r="W281" s="115">
        <v>101003013</v>
      </c>
      <c r="X281" s="116">
        <f t="shared" si="8"/>
        <v>5666000</v>
      </c>
      <c r="Y281" s="119">
        <v>210000</v>
      </c>
      <c r="Z281" s="119">
        <v>472200</v>
      </c>
      <c r="AA281" s="119">
        <v>472200</v>
      </c>
      <c r="AB281" s="80"/>
      <c r="AC281" s="119">
        <v>472200</v>
      </c>
      <c r="AD281" s="119">
        <v>472200</v>
      </c>
      <c r="AE281" s="119">
        <v>472200</v>
      </c>
      <c r="AF281" s="66"/>
      <c r="AG281" s="119">
        <v>472200</v>
      </c>
      <c r="AH281" s="119">
        <v>472200</v>
      </c>
      <c r="AI281" s="119">
        <v>472200</v>
      </c>
      <c r="AJ281" s="66"/>
      <c r="AK281" s="119">
        <v>472200</v>
      </c>
      <c r="AL281" s="119">
        <v>472200</v>
      </c>
      <c r="AM281" s="119">
        <v>734000</v>
      </c>
      <c r="AN281" s="41"/>
      <c r="BF281" s="123"/>
    </row>
    <row r="282" spans="1:58" ht="71.25" customHeight="1" thickBo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81" t="s">
        <v>201</v>
      </c>
      <c r="U282" s="170" t="s">
        <v>215</v>
      </c>
      <c r="V282" s="171"/>
      <c r="W282" s="66" t="s">
        <v>215</v>
      </c>
      <c r="X282" s="130">
        <f>SUM(X135:X281)</f>
        <v>1784174600</v>
      </c>
      <c r="Y282" s="130">
        <f aca="true" t="shared" si="9" ref="Y282:AM282">SUM(Y135:Y281)</f>
        <v>74416521.69</v>
      </c>
      <c r="Z282" s="130">
        <f t="shared" si="9"/>
        <v>132401676.71</v>
      </c>
      <c r="AA282" s="130">
        <f t="shared" si="9"/>
        <v>132460978.71</v>
      </c>
      <c r="AB282" s="130">
        <f t="shared" si="9"/>
        <v>52031166.68</v>
      </c>
      <c r="AC282" s="130">
        <f t="shared" si="9"/>
        <v>223423943.13000003</v>
      </c>
      <c r="AD282" s="130">
        <f t="shared" si="9"/>
        <v>84105714.5</v>
      </c>
      <c r="AE282" s="130">
        <f t="shared" si="9"/>
        <v>164234287.90999997</v>
      </c>
      <c r="AF282" s="130">
        <f t="shared" si="9"/>
        <v>0</v>
      </c>
      <c r="AG282" s="130">
        <f t="shared" si="9"/>
        <v>168486053.51000002</v>
      </c>
      <c r="AH282" s="130">
        <f t="shared" si="9"/>
        <v>123671810.50999998</v>
      </c>
      <c r="AI282" s="130">
        <f t="shared" si="9"/>
        <v>169067644.11</v>
      </c>
      <c r="AJ282" s="130">
        <f t="shared" si="9"/>
        <v>0</v>
      </c>
      <c r="AK282" s="130">
        <f t="shared" si="9"/>
        <v>179964280.41000003</v>
      </c>
      <c r="AL282" s="130">
        <f t="shared" si="9"/>
        <v>170379162.30999997</v>
      </c>
      <c r="AM282" s="130">
        <f t="shared" si="9"/>
        <v>161562526.5</v>
      </c>
      <c r="AN282" s="41"/>
      <c r="BF282" s="123"/>
    </row>
    <row r="283" spans="1:58" ht="47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111" t="s">
        <v>112</v>
      </c>
      <c r="U283" s="73">
        <v>925</v>
      </c>
      <c r="V283" s="74">
        <v>702</v>
      </c>
      <c r="W283" s="56">
        <v>102003001</v>
      </c>
      <c r="X283" s="116">
        <f>Y283+Z283+AA283+AC283+AD283+AE283+AG283+AH283+AI283+AK283+AL283+AM283</f>
        <v>7658000</v>
      </c>
      <c r="Y283" s="76">
        <v>0</v>
      </c>
      <c r="Z283" s="76">
        <v>642700</v>
      </c>
      <c r="AA283" s="76">
        <v>644100</v>
      </c>
      <c r="AB283" s="76">
        <v>1312200</v>
      </c>
      <c r="AC283" s="76">
        <v>1312200</v>
      </c>
      <c r="AD283" s="76">
        <v>0</v>
      </c>
      <c r="AE283" s="76">
        <v>1020700</v>
      </c>
      <c r="AF283" s="66"/>
      <c r="AG283" s="76">
        <v>860700</v>
      </c>
      <c r="AH283" s="76">
        <v>167300</v>
      </c>
      <c r="AI283" s="76">
        <v>459700</v>
      </c>
      <c r="AJ283" s="66"/>
      <c r="AK283" s="76">
        <v>648900</v>
      </c>
      <c r="AL283" s="76">
        <v>648900</v>
      </c>
      <c r="AM283" s="118">
        <v>1252800</v>
      </c>
      <c r="AN283" s="41"/>
      <c r="BF283" s="123"/>
    </row>
    <row r="284" spans="1:58" s="17" customFormat="1" ht="107.2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93" t="s">
        <v>202</v>
      </c>
      <c r="U284" s="161" t="s">
        <v>215</v>
      </c>
      <c r="V284" s="162"/>
      <c r="W284" s="94" t="s">
        <v>215</v>
      </c>
      <c r="X284" s="131">
        <f>X283</f>
        <v>7658000</v>
      </c>
      <c r="Y284" s="131">
        <f aca="true" t="shared" si="10" ref="Y284:AM284">Y283</f>
        <v>0</v>
      </c>
      <c r="Z284" s="131">
        <f t="shared" si="10"/>
        <v>642700</v>
      </c>
      <c r="AA284" s="131">
        <f t="shared" si="10"/>
        <v>644100</v>
      </c>
      <c r="AB284" s="131">
        <f t="shared" si="10"/>
        <v>1312200</v>
      </c>
      <c r="AC284" s="131">
        <f t="shared" si="10"/>
        <v>1312200</v>
      </c>
      <c r="AD284" s="131">
        <f t="shared" si="10"/>
        <v>0</v>
      </c>
      <c r="AE284" s="131">
        <f t="shared" si="10"/>
        <v>1020700</v>
      </c>
      <c r="AF284" s="131">
        <f t="shared" si="10"/>
        <v>0</v>
      </c>
      <c r="AG284" s="131">
        <f t="shared" si="10"/>
        <v>860700</v>
      </c>
      <c r="AH284" s="131">
        <f t="shared" si="10"/>
        <v>167300</v>
      </c>
      <c r="AI284" s="131">
        <f t="shared" si="10"/>
        <v>459700</v>
      </c>
      <c r="AJ284" s="131">
        <f t="shared" si="10"/>
        <v>0</v>
      </c>
      <c r="AK284" s="131">
        <f t="shared" si="10"/>
        <v>648900</v>
      </c>
      <c r="AL284" s="131">
        <f t="shared" si="10"/>
        <v>648900</v>
      </c>
      <c r="AM284" s="131">
        <f t="shared" si="10"/>
        <v>1252800</v>
      </c>
      <c r="AN284" s="83" t="e">
        <f>#REF!+AN283</f>
        <v>#REF!</v>
      </c>
      <c r="AO284" s="15" t="e">
        <f>#REF!+AO283</f>
        <v>#REF!</v>
      </c>
      <c r="AP284" s="15" t="e">
        <f>#REF!+AP283</f>
        <v>#REF!</v>
      </c>
      <c r="AQ284" s="15" t="e">
        <f>#REF!+AQ283</f>
        <v>#REF!</v>
      </c>
      <c r="AR284" s="15" t="e">
        <f>#REF!+AR283</f>
        <v>#REF!</v>
      </c>
      <c r="AS284" s="15" t="e">
        <f>#REF!+AS283</f>
        <v>#REF!</v>
      </c>
      <c r="AT284" s="15" t="e">
        <f>#REF!+AT283</f>
        <v>#REF!</v>
      </c>
      <c r="AU284" s="15" t="e">
        <f>#REF!+AU283</f>
        <v>#REF!</v>
      </c>
      <c r="AV284" s="15" t="e">
        <f>#REF!+AV283</f>
        <v>#REF!</v>
      </c>
      <c r="AW284" s="15" t="e">
        <f>#REF!+AW283</f>
        <v>#REF!</v>
      </c>
      <c r="AX284" s="15" t="e">
        <f>#REF!+AX283</f>
        <v>#REF!</v>
      </c>
      <c r="AY284" s="15" t="e">
        <f>#REF!+AY283</f>
        <v>#REF!</v>
      </c>
      <c r="AZ284" s="15" t="e">
        <f>#REF!+AZ283</f>
        <v>#REF!</v>
      </c>
      <c r="BA284" s="15" t="e">
        <f>#REF!+BA283</f>
        <v>#REF!</v>
      </c>
      <c r="BB284" s="15" t="e">
        <f>#REF!+BB283</f>
        <v>#REF!</v>
      </c>
      <c r="BC284" s="15" t="e">
        <f>#REF!+BC283</f>
        <v>#REF!</v>
      </c>
      <c r="BD284" s="18" t="e">
        <f>#REF!+BD283</f>
        <v>#REF!</v>
      </c>
      <c r="BE284" s="19" t="e">
        <f>#REF!+BE283</f>
        <v>#REF!</v>
      </c>
      <c r="BF284" s="123"/>
    </row>
    <row r="285" spans="1:58" ht="24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84" t="s">
        <v>203</v>
      </c>
      <c r="U285" s="158" t="s">
        <v>215</v>
      </c>
      <c r="V285" s="159"/>
      <c r="W285" s="85" t="s">
        <v>215</v>
      </c>
      <c r="X285" s="69">
        <f aca="true" t="shared" si="11" ref="X285:AM285">X282+X284</f>
        <v>1791832600</v>
      </c>
      <c r="Y285" s="69">
        <f t="shared" si="11"/>
        <v>74416521.69</v>
      </c>
      <c r="Z285" s="69">
        <f t="shared" si="11"/>
        <v>133044376.71</v>
      </c>
      <c r="AA285" s="69">
        <f t="shared" si="11"/>
        <v>133105078.71</v>
      </c>
      <c r="AB285" s="69">
        <f t="shared" si="11"/>
        <v>53343366.68</v>
      </c>
      <c r="AC285" s="69">
        <f t="shared" si="11"/>
        <v>224736143.13000003</v>
      </c>
      <c r="AD285" s="69">
        <f t="shared" si="11"/>
        <v>84105714.5</v>
      </c>
      <c r="AE285" s="69">
        <f t="shared" si="11"/>
        <v>165254987.90999997</v>
      </c>
      <c r="AF285" s="69">
        <f t="shared" si="11"/>
        <v>0</v>
      </c>
      <c r="AG285" s="69">
        <f t="shared" si="11"/>
        <v>169346753.51000002</v>
      </c>
      <c r="AH285" s="69">
        <f t="shared" si="11"/>
        <v>123839110.50999998</v>
      </c>
      <c r="AI285" s="69">
        <f t="shared" si="11"/>
        <v>169527344.11</v>
      </c>
      <c r="AJ285" s="69">
        <f t="shared" si="11"/>
        <v>0</v>
      </c>
      <c r="AK285" s="69">
        <f t="shared" si="11"/>
        <v>180613180.41000003</v>
      </c>
      <c r="AL285" s="69">
        <f t="shared" si="11"/>
        <v>171028062.30999997</v>
      </c>
      <c r="AM285" s="69">
        <f t="shared" si="11"/>
        <v>162815326.5</v>
      </c>
      <c r="AN285" s="41"/>
      <c r="BF285" s="123"/>
    </row>
    <row r="286" spans="1:58" ht="35.2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163" t="s">
        <v>204</v>
      </c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5"/>
      <c r="AN286" s="41"/>
      <c r="BF286" s="123"/>
    </row>
    <row r="287" spans="1:58" ht="47.2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121" t="s">
        <v>247</v>
      </c>
      <c r="U287" s="200" t="s">
        <v>248</v>
      </c>
      <c r="V287" s="201"/>
      <c r="W287" s="56">
        <v>0</v>
      </c>
      <c r="X287" s="128">
        <f>Y287+Z287+AA287+AC287+AD287+AE287+AG287+AH287+AI287+AK287+AL287+AM287</f>
        <v>93000000</v>
      </c>
      <c r="Y287" s="128">
        <v>0</v>
      </c>
      <c r="Z287" s="128">
        <v>0</v>
      </c>
      <c r="AA287" s="128">
        <v>0</v>
      </c>
      <c r="AB287" s="128"/>
      <c r="AC287" s="128">
        <v>0</v>
      </c>
      <c r="AD287" s="128">
        <v>0</v>
      </c>
      <c r="AE287" s="128">
        <v>0</v>
      </c>
      <c r="AF287" s="128"/>
      <c r="AG287" s="128">
        <v>0</v>
      </c>
      <c r="AH287" s="128">
        <v>0</v>
      </c>
      <c r="AI287" s="128">
        <v>93000000</v>
      </c>
      <c r="AJ287" s="128"/>
      <c r="AK287" s="128">
        <v>0</v>
      </c>
      <c r="AL287" s="128">
        <v>0</v>
      </c>
      <c r="AM287" s="128">
        <v>0</v>
      </c>
      <c r="AN287" s="41"/>
      <c r="BF287" s="123"/>
    </row>
    <row r="288" spans="1:58" ht="50.2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121" t="s">
        <v>247</v>
      </c>
      <c r="U288" s="156" t="s">
        <v>249</v>
      </c>
      <c r="V288" s="157"/>
      <c r="W288" s="56">
        <v>0</v>
      </c>
      <c r="X288" s="129">
        <f>Y288+Z288+AA288+AC288+AD288+AE288+AG288+AH288+AI288+AK288+AL288+AM288</f>
        <v>177900000</v>
      </c>
      <c r="Y288" s="129">
        <v>0</v>
      </c>
      <c r="Z288" s="129">
        <v>0</v>
      </c>
      <c r="AA288" s="129">
        <v>0</v>
      </c>
      <c r="AB288" s="129"/>
      <c r="AC288" s="129">
        <v>0</v>
      </c>
      <c r="AD288" s="129">
        <v>0</v>
      </c>
      <c r="AE288" s="129">
        <v>0</v>
      </c>
      <c r="AF288" s="129"/>
      <c r="AG288" s="129">
        <v>0</v>
      </c>
      <c r="AH288" s="129">
        <v>162900000</v>
      </c>
      <c r="AI288" s="129">
        <v>15000000</v>
      </c>
      <c r="AJ288" s="129"/>
      <c r="AK288" s="129">
        <v>0</v>
      </c>
      <c r="AL288" s="129">
        <v>0</v>
      </c>
      <c r="AM288" s="129">
        <v>0</v>
      </c>
      <c r="AN288" s="41"/>
      <c r="BF288" s="123"/>
    </row>
    <row r="289" spans="1:58" ht="35.2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121" t="s">
        <v>106</v>
      </c>
      <c r="U289" s="156" t="s">
        <v>205</v>
      </c>
      <c r="V289" s="157"/>
      <c r="W289" s="56">
        <v>0</v>
      </c>
      <c r="X289" s="129">
        <f>Y289+Z289+AA289+AC289+AD289+AE289+AG289+AH289+AI289+AK289+AL289+AM289</f>
        <v>10000000</v>
      </c>
      <c r="Y289" s="129">
        <v>0</v>
      </c>
      <c r="Z289" s="129">
        <v>0</v>
      </c>
      <c r="AA289" s="129">
        <v>0</v>
      </c>
      <c r="AB289" s="129"/>
      <c r="AC289" s="129">
        <v>5000000</v>
      </c>
      <c r="AD289" s="129">
        <v>0</v>
      </c>
      <c r="AE289" s="129">
        <v>0</v>
      </c>
      <c r="AF289" s="129"/>
      <c r="AG289" s="129">
        <v>5000000</v>
      </c>
      <c r="AH289" s="129">
        <v>0</v>
      </c>
      <c r="AI289" s="129">
        <v>0</v>
      </c>
      <c r="AJ289" s="129"/>
      <c r="AK289" s="129">
        <v>0</v>
      </c>
      <c r="AL289" s="129">
        <v>0</v>
      </c>
      <c r="AM289" s="129">
        <v>0</v>
      </c>
      <c r="AN289" s="41"/>
      <c r="BF289" s="123"/>
    </row>
    <row r="290" spans="1:58" ht="69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96" t="s">
        <v>206</v>
      </c>
      <c r="U290" s="197" t="s">
        <v>215</v>
      </c>
      <c r="V290" s="198"/>
      <c r="W290" s="85" t="s">
        <v>215</v>
      </c>
      <c r="X290" s="131">
        <f>X288+X289+X287</f>
        <v>280900000</v>
      </c>
      <c r="Y290" s="131">
        <f aca="true" t="shared" si="12" ref="Y290:AM290">Y288+Y289+Y287</f>
        <v>0</v>
      </c>
      <c r="Z290" s="131">
        <f t="shared" si="12"/>
        <v>0</v>
      </c>
      <c r="AA290" s="131">
        <f t="shared" si="12"/>
        <v>0</v>
      </c>
      <c r="AB290" s="131">
        <f t="shared" si="12"/>
        <v>0</v>
      </c>
      <c r="AC290" s="131">
        <f t="shared" si="12"/>
        <v>5000000</v>
      </c>
      <c r="AD290" s="131">
        <f t="shared" si="12"/>
        <v>0</v>
      </c>
      <c r="AE290" s="131">
        <f t="shared" si="12"/>
        <v>0</v>
      </c>
      <c r="AF290" s="131">
        <f t="shared" si="12"/>
        <v>0</v>
      </c>
      <c r="AG290" s="131">
        <f t="shared" si="12"/>
        <v>5000000</v>
      </c>
      <c r="AH290" s="131">
        <f t="shared" si="12"/>
        <v>162900000</v>
      </c>
      <c r="AI290" s="131">
        <f t="shared" si="12"/>
        <v>108000000</v>
      </c>
      <c r="AJ290" s="131">
        <f t="shared" si="12"/>
        <v>0</v>
      </c>
      <c r="AK290" s="131">
        <f t="shared" si="12"/>
        <v>0</v>
      </c>
      <c r="AL290" s="131">
        <f t="shared" si="12"/>
        <v>0</v>
      </c>
      <c r="AM290" s="131">
        <f t="shared" si="12"/>
        <v>0</v>
      </c>
      <c r="AN290" s="41"/>
      <c r="BF290" s="123"/>
    </row>
    <row r="291" spans="1:58" ht="39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95" t="s">
        <v>207</v>
      </c>
      <c r="U291" s="199" t="s">
        <v>215</v>
      </c>
      <c r="V291" s="199"/>
      <c r="W291" s="85" t="s">
        <v>215</v>
      </c>
      <c r="X291" s="69">
        <f aca="true" t="shared" si="13" ref="X291:AM291">X285+X290</f>
        <v>2072732600</v>
      </c>
      <c r="Y291" s="69">
        <f t="shared" si="13"/>
        <v>74416521.69</v>
      </c>
      <c r="Z291" s="69">
        <f t="shared" si="13"/>
        <v>133044376.71</v>
      </c>
      <c r="AA291" s="69">
        <f t="shared" si="13"/>
        <v>133105078.71</v>
      </c>
      <c r="AB291" s="69">
        <f t="shared" si="13"/>
        <v>53343366.68</v>
      </c>
      <c r="AC291" s="69">
        <f t="shared" si="13"/>
        <v>229736143.13000003</v>
      </c>
      <c r="AD291" s="69">
        <f t="shared" si="13"/>
        <v>84105714.5</v>
      </c>
      <c r="AE291" s="69">
        <f t="shared" si="13"/>
        <v>165254987.90999997</v>
      </c>
      <c r="AF291" s="69">
        <f t="shared" si="13"/>
        <v>0</v>
      </c>
      <c r="AG291" s="69">
        <f t="shared" si="13"/>
        <v>174346753.51000002</v>
      </c>
      <c r="AH291" s="69">
        <f t="shared" si="13"/>
        <v>286739110.51</v>
      </c>
      <c r="AI291" s="69">
        <f t="shared" si="13"/>
        <v>277527344.11</v>
      </c>
      <c r="AJ291" s="69">
        <f t="shared" si="13"/>
        <v>0</v>
      </c>
      <c r="AK291" s="69">
        <f t="shared" si="13"/>
        <v>180613180.41000003</v>
      </c>
      <c r="AL291" s="69">
        <f t="shared" si="13"/>
        <v>171028062.30999997</v>
      </c>
      <c r="AM291" s="69">
        <f t="shared" si="13"/>
        <v>162815326.5</v>
      </c>
      <c r="AN291" s="41"/>
      <c r="BF291" s="123"/>
    </row>
    <row r="292" spans="1:58" ht="23.2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86" t="s">
        <v>208</v>
      </c>
      <c r="U292" s="195"/>
      <c r="V292" s="196"/>
      <c r="W292" s="82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41"/>
      <c r="BF292" s="123"/>
    </row>
    <row r="293" spans="1:58" ht="65.2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89" t="s">
        <v>210</v>
      </c>
      <c r="U293" s="151" t="s">
        <v>215</v>
      </c>
      <c r="V293" s="152"/>
      <c r="W293" s="92" t="s">
        <v>215</v>
      </c>
      <c r="X293" s="131">
        <f aca="true" t="shared" si="14" ref="X293:AM293">X282+X290</f>
        <v>2065074600</v>
      </c>
      <c r="Y293" s="131">
        <f t="shared" si="14"/>
        <v>74416521.69</v>
      </c>
      <c r="Z293" s="131">
        <f t="shared" si="14"/>
        <v>132401676.71</v>
      </c>
      <c r="AA293" s="131">
        <f t="shared" si="14"/>
        <v>132460978.71</v>
      </c>
      <c r="AB293" s="131">
        <f t="shared" si="14"/>
        <v>52031166.68</v>
      </c>
      <c r="AC293" s="131">
        <f t="shared" si="14"/>
        <v>228423943.13000003</v>
      </c>
      <c r="AD293" s="131">
        <f t="shared" si="14"/>
        <v>84105714.5</v>
      </c>
      <c r="AE293" s="131">
        <f t="shared" si="14"/>
        <v>164234287.90999997</v>
      </c>
      <c r="AF293" s="131">
        <f t="shared" si="14"/>
        <v>0</v>
      </c>
      <c r="AG293" s="131">
        <f t="shared" si="14"/>
        <v>173486053.51000002</v>
      </c>
      <c r="AH293" s="131">
        <f t="shared" si="14"/>
        <v>286571810.51</v>
      </c>
      <c r="AI293" s="131">
        <f t="shared" si="14"/>
        <v>277067644.11</v>
      </c>
      <c r="AJ293" s="131">
        <f t="shared" si="14"/>
        <v>0</v>
      </c>
      <c r="AK293" s="131">
        <f t="shared" si="14"/>
        <v>179964280.41000003</v>
      </c>
      <c r="AL293" s="131">
        <f t="shared" si="14"/>
        <v>170379162.30999997</v>
      </c>
      <c r="AM293" s="131">
        <f t="shared" si="14"/>
        <v>161562526.5</v>
      </c>
      <c r="AN293" s="41"/>
      <c r="BF293" s="123"/>
    </row>
    <row r="294" spans="1:58" ht="79.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89" t="s">
        <v>209</v>
      </c>
      <c r="U294" s="151" t="s">
        <v>215</v>
      </c>
      <c r="V294" s="152"/>
      <c r="W294" s="92" t="s">
        <v>215</v>
      </c>
      <c r="X294" s="131">
        <f>X284</f>
        <v>7658000</v>
      </c>
      <c r="Y294" s="131">
        <f aca="true" t="shared" si="15" ref="Y294:AM294">Y284</f>
        <v>0</v>
      </c>
      <c r="Z294" s="131">
        <f t="shared" si="15"/>
        <v>642700</v>
      </c>
      <c r="AA294" s="131">
        <f t="shared" si="15"/>
        <v>644100</v>
      </c>
      <c r="AB294" s="131">
        <f t="shared" si="15"/>
        <v>1312200</v>
      </c>
      <c r="AC294" s="131">
        <f t="shared" si="15"/>
        <v>1312200</v>
      </c>
      <c r="AD294" s="131">
        <f t="shared" si="15"/>
        <v>0</v>
      </c>
      <c r="AE294" s="131">
        <f t="shared" si="15"/>
        <v>1020700</v>
      </c>
      <c r="AF294" s="131">
        <f t="shared" si="15"/>
        <v>0</v>
      </c>
      <c r="AG294" s="131">
        <f t="shared" si="15"/>
        <v>860700</v>
      </c>
      <c r="AH294" s="131">
        <f t="shared" si="15"/>
        <v>167300</v>
      </c>
      <c r="AI294" s="131">
        <f t="shared" si="15"/>
        <v>459700</v>
      </c>
      <c r="AJ294" s="131">
        <f t="shared" si="15"/>
        <v>0</v>
      </c>
      <c r="AK294" s="131">
        <f t="shared" si="15"/>
        <v>648900</v>
      </c>
      <c r="AL294" s="131">
        <f t="shared" si="15"/>
        <v>648900</v>
      </c>
      <c r="AM294" s="131">
        <f t="shared" si="15"/>
        <v>1252800</v>
      </c>
      <c r="AN294" s="41"/>
      <c r="BF294" s="123"/>
    </row>
    <row r="295" spans="1:58" ht="22.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89"/>
      <c r="U295" s="107"/>
      <c r="V295" s="108"/>
      <c r="W295" s="92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41"/>
      <c r="BF295" s="123"/>
    </row>
    <row r="296" spans="1:58" ht="74.2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89" t="s">
        <v>250</v>
      </c>
      <c r="U296" s="151" t="s">
        <v>215</v>
      </c>
      <c r="V296" s="152"/>
      <c r="W296" s="92" t="s">
        <v>215</v>
      </c>
      <c r="X296" s="132" t="s">
        <v>215</v>
      </c>
      <c r="Y296" s="131">
        <f>Y298+Y299</f>
        <v>9887188.650000006</v>
      </c>
      <c r="Z296" s="131">
        <f aca="true" t="shared" si="16" ref="Z296:AM296">Z298+Z299</f>
        <v>7016097.640000001</v>
      </c>
      <c r="AA296" s="131">
        <f t="shared" si="16"/>
        <v>1898398.899999991</v>
      </c>
      <c r="AB296" s="131">
        <f t="shared" si="16"/>
        <v>313937995.62</v>
      </c>
      <c r="AC296" s="131">
        <f t="shared" si="16"/>
        <v>-8643126.820000023</v>
      </c>
      <c r="AD296" s="131">
        <f t="shared" si="16"/>
        <v>1801884.6099999994</v>
      </c>
      <c r="AE296" s="131">
        <f t="shared" si="16"/>
        <v>1684618.8100000322</v>
      </c>
      <c r="AF296" s="131">
        <f t="shared" si="16"/>
        <v>485836722.1400001</v>
      </c>
      <c r="AG296" s="131">
        <f t="shared" si="16"/>
        <v>-8593778.800000042</v>
      </c>
      <c r="AH296" s="131">
        <f t="shared" si="16"/>
        <v>98722607.60000002</v>
      </c>
      <c r="AI296" s="131">
        <f t="shared" si="16"/>
        <v>-93740233.60000002</v>
      </c>
      <c r="AJ296" s="131">
        <f t="shared" si="16"/>
        <v>469039703.33000004</v>
      </c>
      <c r="AK296" s="131">
        <f t="shared" si="16"/>
        <v>-4258815.400000036</v>
      </c>
      <c r="AL296" s="131">
        <f t="shared" si="16"/>
        <v>-2014790.9999999702</v>
      </c>
      <c r="AM296" s="131">
        <f t="shared" si="16"/>
        <v>-3760050.5900000036</v>
      </c>
      <c r="AN296" s="41"/>
      <c r="BF296" s="123"/>
    </row>
    <row r="297" spans="1:58" ht="24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86" t="s">
        <v>208</v>
      </c>
      <c r="U297" s="107"/>
      <c r="V297" s="108"/>
      <c r="W297" s="92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41"/>
      <c r="BF297" s="123"/>
    </row>
    <row r="298" spans="1:58" ht="57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89" t="s">
        <v>251</v>
      </c>
      <c r="U298" s="151" t="s">
        <v>215</v>
      </c>
      <c r="V298" s="152"/>
      <c r="W298" s="92" t="s">
        <v>215</v>
      </c>
      <c r="X298" s="132" t="s">
        <v>215</v>
      </c>
      <c r="Y298" s="131">
        <f>Y129-Y293</f>
        <v>9887188.650000006</v>
      </c>
      <c r="Z298" s="131">
        <f aca="true" t="shared" si="17" ref="Z298:AM298">Z129-Z293</f>
        <v>7016097.640000001</v>
      </c>
      <c r="AA298" s="131">
        <f t="shared" si="17"/>
        <v>1898398.899999991</v>
      </c>
      <c r="AB298" s="131">
        <f t="shared" si="17"/>
        <v>313963395.62</v>
      </c>
      <c r="AC298" s="131">
        <f t="shared" si="17"/>
        <v>-8643126.820000023</v>
      </c>
      <c r="AD298" s="131">
        <f t="shared" si="17"/>
        <v>1801884.6099999994</v>
      </c>
      <c r="AE298" s="131">
        <f t="shared" si="17"/>
        <v>1684618.8100000322</v>
      </c>
      <c r="AF298" s="131">
        <f t="shared" si="17"/>
        <v>483503822.1400001</v>
      </c>
      <c r="AG298" s="131">
        <f t="shared" si="17"/>
        <v>-8593778.800000042</v>
      </c>
      <c r="AH298" s="131">
        <f t="shared" si="17"/>
        <v>98722607.60000002</v>
      </c>
      <c r="AI298" s="131">
        <f t="shared" si="17"/>
        <v>-93740233.60000002</v>
      </c>
      <c r="AJ298" s="131">
        <f t="shared" si="17"/>
        <v>467552003.33000004</v>
      </c>
      <c r="AK298" s="131">
        <f t="shared" si="17"/>
        <v>-4258815.400000036</v>
      </c>
      <c r="AL298" s="131">
        <f t="shared" si="17"/>
        <v>-2014790.9999999702</v>
      </c>
      <c r="AM298" s="131">
        <f t="shared" si="17"/>
        <v>-3760050.5900000036</v>
      </c>
      <c r="AN298" s="41"/>
      <c r="BF298" s="123"/>
    </row>
    <row r="299" spans="1:58" ht="71.2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89" t="s">
        <v>214</v>
      </c>
      <c r="U299" s="151" t="s">
        <v>215</v>
      </c>
      <c r="V299" s="152"/>
      <c r="W299" s="92" t="s">
        <v>215</v>
      </c>
      <c r="X299" s="132" t="s">
        <v>215</v>
      </c>
      <c r="Y299" s="131">
        <f>Y130-Y294</f>
        <v>0</v>
      </c>
      <c r="Z299" s="131">
        <f aca="true" t="shared" si="18" ref="Z299:AM299">Z130-Z294</f>
        <v>0</v>
      </c>
      <c r="AA299" s="131">
        <f t="shared" si="18"/>
        <v>0</v>
      </c>
      <c r="AB299" s="131">
        <f t="shared" si="18"/>
        <v>-25400</v>
      </c>
      <c r="AC299" s="131">
        <f t="shared" si="18"/>
        <v>0</v>
      </c>
      <c r="AD299" s="131">
        <f t="shared" si="18"/>
        <v>0</v>
      </c>
      <c r="AE299" s="131">
        <f t="shared" si="18"/>
        <v>0</v>
      </c>
      <c r="AF299" s="131">
        <f t="shared" si="18"/>
        <v>2332900</v>
      </c>
      <c r="AG299" s="131">
        <f t="shared" si="18"/>
        <v>0</v>
      </c>
      <c r="AH299" s="131">
        <f t="shared" si="18"/>
        <v>0</v>
      </c>
      <c r="AI299" s="131">
        <f t="shared" si="18"/>
        <v>0</v>
      </c>
      <c r="AJ299" s="131">
        <f t="shared" si="18"/>
        <v>1487700</v>
      </c>
      <c r="AK299" s="131">
        <f t="shared" si="18"/>
        <v>0</v>
      </c>
      <c r="AL299" s="131">
        <f t="shared" si="18"/>
        <v>0</v>
      </c>
      <c r="AM299" s="131">
        <f t="shared" si="18"/>
        <v>0</v>
      </c>
      <c r="AN299" s="41"/>
      <c r="BF299" s="123"/>
    </row>
    <row r="300" spans="1:58" ht="21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89"/>
      <c r="U300" s="107"/>
      <c r="V300" s="108"/>
      <c r="W300" s="92"/>
      <c r="X300" s="132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41"/>
      <c r="BF300" s="123"/>
    </row>
    <row r="301" spans="1:58" ht="81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89" t="s">
        <v>252</v>
      </c>
      <c r="U301" s="151" t="s">
        <v>215</v>
      </c>
      <c r="V301" s="152"/>
      <c r="W301" s="92" t="s">
        <v>215</v>
      </c>
      <c r="X301" s="131">
        <v>2000000</v>
      </c>
      <c r="Y301" s="133">
        <v>0</v>
      </c>
      <c r="Z301" s="133">
        <v>0</v>
      </c>
      <c r="AA301" s="133">
        <v>0</v>
      </c>
      <c r="AB301" s="133">
        <f>AB122-AB286</f>
        <v>0</v>
      </c>
      <c r="AC301" s="133">
        <v>0</v>
      </c>
      <c r="AD301" s="133">
        <v>0</v>
      </c>
      <c r="AE301" s="133">
        <v>0</v>
      </c>
      <c r="AF301" s="133">
        <f>AF122-AF286</f>
        <v>0</v>
      </c>
      <c r="AG301" s="133">
        <v>0</v>
      </c>
      <c r="AH301" s="133">
        <v>0</v>
      </c>
      <c r="AI301" s="133">
        <v>0</v>
      </c>
      <c r="AJ301" s="133">
        <f>AJ122-AJ286</f>
        <v>0</v>
      </c>
      <c r="AK301" s="133">
        <v>0</v>
      </c>
      <c r="AL301" s="133">
        <v>0</v>
      </c>
      <c r="AM301" s="133">
        <v>0</v>
      </c>
      <c r="AN301" s="41"/>
      <c r="BF301" s="123"/>
    </row>
    <row r="302" spans="1:58" ht="18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89" t="s">
        <v>253</v>
      </c>
      <c r="U302" s="107"/>
      <c r="V302" s="108"/>
      <c r="W302" s="92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41"/>
      <c r="BF302" s="123"/>
    </row>
    <row r="303" spans="1:58" ht="50.2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89" t="s">
        <v>254</v>
      </c>
      <c r="U303" s="151" t="s">
        <v>215</v>
      </c>
      <c r="V303" s="152"/>
      <c r="W303" s="92" t="s">
        <v>215</v>
      </c>
      <c r="X303" s="133">
        <v>0</v>
      </c>
      <c r="Y303" s="133">
        <v>0</v>
      </c>
      <c r="Z303" s="133">
        <v>0</v>
      </c>
      <c r="AA303" s="133">
        <v>0</v>
      </c>
      <c r="AB303" s="133">
        <f>AB124-AB288</f>
        <v>2637900</v>
      </c>
      <c r="AC303" s="133">
        <v>0</v>
      </c>
      <c r="AD303" s="133">
        <v>0</v>
      </c>
      <c r="AE303" s="133">
        <v>0</v>
      </c>
      <c r="AF303" s="133">
        <f>AF124-AF288</f>
        <v>3965500</v>
      </c>
      <c r="AG303" s="133">
        <v>0</v>
      </c>
      <c r="AH303" s="133">
        <v>0</v>
      </c>
      <c r="AI303" s="133">
        <v>0</v>
      </c>
      <c r="AJ303" s="133">
        <f>AJ124-AJ288</f>
        <v>3979300</v>
      </c>
      <c r="AK303" s="133">
        <v>0</v>
      </c>
      <c r="AL303" s="133">
        <v>0</v>
      </c>
      <c r="AM303" s="133">
        <v>0</v>
      </c>
      <c r="AN303" s="41"/>
      <c r="BF303" s="123"/>
    </row>
    <row r="304" spans="1:58" ht="42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89" t="s">
        <v>255</v>
      </c>
      <c r="U304" s="151" t="s">
        <v>215</v>
      </c>
      <c r="V304" s="152"/>
      <c r="W304" s="92" t="s">
        <v>215</v>
      </c>
      <c r="X304" s="133">
        <v>0</v>
      </c>
      <c r="Y304" s="133">
        <v>0</v>
      </c>
      <c r="Z304" s="133">
        <v>0</v>
      </c>
      <c r="AA304" s="133">
        <v>0</v>
      </c>
      <c r="AB304" s="133">
        <f>AB125-AB289</f>
        <v>2637900</v>
      </c>
      <c r="AC304" s="133">
        <v>0</v>
      </c>
      <c r="AD304" s="133">
        <v>0</v>
      </c>
      <c r="AE304" s="133">
        <v>0</v>
      </c>
      <c r="AF304" s="133">
        <f>AF125-AF289</f>
        <v>3965500</v>
      </c>
      <c r="AG304" s="133">
        <v>0</v>
      </c>
      <c r="AH304" s="133">
        <v>0</v>
      </c>
      <c r="AI304" s="133">
        <v>0</v>
      </c>
      <c r="AJ304" s="133">
        <f>AJ125-AJ289</f>
        <v>3979300</v>
      </c>
      <c r="AK304" s="133">
        <v>0</v>
      </c>
      <c r="AL304" s="133">
        <v>0</v>
      </c>
      <c r="AM304" s="133">
        <v>0</v>
      </c>
      <c r="AN304" s="41"/>
      <c r="BF304" s="123"/>
    </row>
    <row r="305" spans="1:58" ht="19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89"/>
      <c r="U305" s="107"/>
      <c r="V305" s="108"/>
      <c r="W305" s="92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41"/>
      <c r="BF305" s="123"/>
    </row>
    <row r="306" spans="1:58" ht="55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91" t="s">
        <v>211</v>
      </c>
      <c r="U306" s="151" t="s">
        <v>215</v>
      </c>
      <c r="V306" s="152"/>
      <c r="W306" s="88" t="s">
        <v>215</v>
      </c>
      <c r="X306" s="131">
        <f>Y306+Z306+AA306+AC306+AD306+AE306+AG306+AH306+AI306+AK306+AL306+AM306</f>
        <v>0</v>
      </c>
      <c r="Y306" s="131">
        <f>Y308</f>
        <v>0</v>
      </c>
      <c r="Z306" s="131">
        <f aca="true" t="shared" si="19" ref="Z306:AM306">Z308</f>
        <v>0</v>
      </c>
      <c r="AA306" s="131">
        <f t="shared" si="19"/>
        <v>0</v>
      </c>
      <c r="AB306" s="131">
        <f t="shared" si="19"/>
        <v>0</v>
      </c>
      <c r="AC306" s="131">
        <f t="shared" si="19"/>
        <v>0</v>
      </c>
      <c r="AD306" s="131">
        <f t="shared" si="19"/>
        <v>0</v>
      </c>
      <c r="AE306" s="131">
        <f t="shared" si="19"/>
        <v>0</v>
      </c>
      <c r="AF306" s="131">
        <f t="shared" si="19"/>
        <v>0</v>
      </c>
      <c r="AG306" s="131">
        <f t="shared" si="19"/>
        <v>0</v>
      </c>
      <c r="AH306" s="131">
        <f t="shared" si="19"/>
        <v>0</v>
      </c>
      <c r="AI306" s="131">
        <f t="shared" si="19"/>
        <v>0</v>
      </c>
      <c r="AJ306" s="131">
        <f t="shared" si="19"/>
        <v>0</v>
      </c>
      <c r="AK306" s="131">
        <f t="shared" si="19"/>
        <v>0</v>
      </c>
      <c r="AL306" s="131">
        <f t="shared" si="19"/>
        <v>0</v>
      </c>
      <c r="AM306" s="131">
        <f t="shared" si="19"/>
        <v>0</v>
      </c>
      <c r="AN306" s="41"/>
      <c r="BF306" s="123"/>
    </row>
    <row r="307" spans="1:58" ht="15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91" t="s">
        <v>212</v>
      </c>
      <c r="U307" s="151"/>
      <c r="V307" s="152"/>
      <c r="W307" s="88"/>
      <c r="X307" s="131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41"/>
      <c r="BF307" s="123"/>
    </row>
    <row r="308" spans="1:58" ht="48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91" t="s">
        <v>213</v>
      </c>
      <c r="U308" s="151" t="s">
        <v>215</v>
      </c>
      <c r="V308" s="152"/>
      <c r="W308" s="88" t="s">
        <v>215</v>
      </c>
      <c r="X308" s="131">
        <v>0</v>
      </c>
      <c r="Y308" s="131">
        <v>0</v>
      </c>
      <c r="Z308" s="131">
        <v>0</v>
      </c>
      <c r="AA308" s="131">
        <v>0</v>
      </c>
      <c r="AB308" s="131"/>
      <c r="AC308" s="131">
        <v>0</v>
      </c>
      <c r="AD308" s="131">
        <v>0</v>
      </c>
      <c r="AE308" s="131">
        <v>0</v>
      </c>
      <c r="AF308" s="131"/>
      <c r="AG308" s="131">
        <v>0</v>
      </c>
      <c r="AH308" s="131">
        <v>0</v>
      </c>
      <c r="AI308" s="131">
        <v>0</v>
      </c>
      <c r="AJ308" s="131"/>
      <c r="AK308" s="131">
        <v>0</v>
      </c>
      <c r="AL308" s="131">
        <v>0</v>
      </c>
      <c r="AM308" s="131">
        <v>0</v>
      </c>
      <c r="AN308" s="41"/>
      <c r="BF308" s="123"/>
    </row>
    <row r="309" spans="1:40" ht="68.2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91" t="s">
        <v>214</v>
      </c>
      <c r="U309" s="151" t="s">
        <v>215</v>
      </c>
      <c r="V309" s="152"/>
      <c r="W309" s="92" t="s">
        <v>215</v>
      </c>
      <c r="X309" s="133">
        <v>0</v>
      </c>
      <c r="Y309" s="133">
        <v>0</v>
      </c>
      <c r="Z309" s="133">
        <f aca="true" t="shared" si="20" ref="Z309:AM309">Z130-Z294</f>
        <v>0</v>
      </c>
      <c r="AA309" s="133">
        <f t="shared" si="20"/>
        <v>0</v>
      </c>
      <c r="AB309" s="133">
        <f t="shared" si="20"/>
        <v>-25400</v>
      </c>
      <c r="AC309" s="133">
        <f t="shared" si="20"/>
        <v>0</v>
      </c>
      <c r="AD309" s="133">
        <f t="shared" si="20"/>
        <v>0</v>
      </c>
      <c r="AE309" s="133">
        <f t="shared" si="20"/>
        <v>0</v>
      </c>
      <c r="AF309" s="133">
        <f t="shared" si="20"/>
        <v>2332900</v>
      </c>
      <c r="AG309" s="133">
        <f t="shared" si="20"/>
        <v>0</v>
      </c>
      <c r="AH309" s="133">
        <f t="shared" si="20"/>
        <v>0</v>
      </c>
      <c r="AI309" s="133">
        <f t="shared" si="20"/>
        <v>0</v>
      </c>
      <c r="AJ309" s="133">
        <f t="shared" si="20"/>
        <v>1487700</v>
      </c>
      <c r="AK309" s="133">
        <f t="shared" si="20"/>
        <v>0</v>
      </c>
      <c r="AL309" s="133">
        <f t="shared" si="20"/>
        <v>0</v>
      </c>
      <c r="AM309" s="133">
        <f t="shared" si="20"/>
        <v>0</v>
      </c>
      <c r="AN309" s="41"/>
    </row>
    <row r="310" spans="1:40" ht="12.75" hidden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36"/>
      <c r="U310" s="36"/>
      <c r="V310" s="36"/>
      <c r="W310" s="36"/>
      <c r="X310" s="38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23"/>
    </row>
    <row r="311" spans="1:40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39"/>
      <c r="U311" s="39"/>
      <c r="V311" s="39"/>
      <c r="W311" s="39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23"/>
    </row>
    <row r="312" spans="1:40" ht="18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192" t="s">
        <v>256</v>
      </c>
      <c r="U312" s="192"/>
      <c r="V312" s="43"/>
      <c r="W312" s="44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23"/>
    </row>
    <row r="313" spans="1:40" ht="18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192"/>
      <c r="U313" s="192"/>
      <c r="V313" s="43"/>
      <c r="W313" s="44"/>
      <c r="X313" s="44"/>
      <c r="Y313" s="44"/>
      <c r="Z313" s="97"/>
      <c r="AA313" s="97"/>
      <c r="AB313" s="97"/>
      <c r="AC313" s="97"/>
      <c r="AD313" s="44"/>
      <c r="AE313" s="44"/>
      <c r="AF313" s="44"/>
      <c r="AG313" s="44"/>
      <c r="AH313" s="44"/>
      <c r="AI313" s="193" t="s">
        <v>262</v>
      </c>
      <c r="AJ313" s="194"/>
      <c r="AK313" s="194"/>
      <c r="AL313" s="194"/>
      <c r="AM313" s="194"/>
      <c r="AN313" s="23"/>
    </row>
    <row r="314" spans="1:40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3"/>
      <c r="U314" s="13"/>
      <c r="V314" s="13"/>
      <c r="W314" s="13"/>
      <c r="X314" s="13"/>
      <c r="Y314" s="13"/>
      <c r="Z314" s="13"/>
      <c r="AA314" s="149" t="s">
        <v>257</v>
      </c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50" t="s">
        <v>258</v>
      </c>
      <c r="AM314" s="150"/>
      <c r="AN314" s="10"/>
    </row>
    <row r="315" spans="1:40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0"/>
    </row>
    <row r="316" spans="1:40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0"/>
    </row>
    <row r="317" spans="1:40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0"/>
    </row>
    <row r="318" spans="1:40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0"/>
    </row>
    <row r="319" spans="1:40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0"/>
    </row>
    <row r="320" spans="1:40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0"/>
    </row>
    <row r="321" spans="1:40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0"/>
    </row>
    <row r="322" spans="1:40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0"/>
    </row>
    <row r="323" spans="1:40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2"/>
      <c r="U323" s="12"/>
      <c r="V323" s="12"/>
      <c r="W323" s="12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0"/>
    </row>
    <row r="324" spans="1:40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0"/>
    </row>
    <row r="325" spans="1:40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0"/>
    </row>
    <row r="326" spans="1:40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0"/>
    </row>
    <row r="327" spans="1:40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0"/>
    </row>
    <row r="328" spans="1:40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0"/>
    </row>
    <row r="329" spans="1:40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0"/>
    </row>
    <row r="330" spans="1:40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0"/>
    </row>
    <row r="331" spans="1:40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0"/>
    </row>
    <row r="332" spans="1:40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0"/>
    </row>
    <row r="333" spans="1:40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0"/>
    </row>
    <row r="334" spans="1:40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0"/>
    </row>
    <row r="335" spans="1:40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0"/>
    </row>
    <row r="336" spans="1:40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0"/>
    </row>
    <row r="337" spans="1:40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0"/>
    </row>
    <row r="338" spans="1:40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</row>
    <row r="361" spans="1:40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</row>
    <row r="362" spans="1:40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</row>
    <row r="363" spans="1:40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</row>
    <row r="365" spans="1:40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</row>
    <row r="366" spans="1:40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</row>
    <row r="367" spans="1:40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</row>
    <row r="368" spans="1:40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</row>
    <row r="369" spans="1:40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</row>
    <row r="370" spans="1:40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</row>
    <row r="371" spans="1:40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</row>
    <row r="372" spans="1:40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</row>
    <row r="373" spans="1:40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</row>
    <row r="374" spans="1:40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</row>
    <row r="375" spans="1:40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</row>
    <row r="377" spans="1:40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</row>
    <row r="378" spans="1:40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</row>
    <row r="379" spans="1:40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</row>
    <row r="380" spans="1:40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</row>
    <row r="381" spans="1:40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</row>
    <row r="382" spans="1:40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</row>
    <row r="383" spans="1:40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</row>
    <row r="384" spans="1:40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</row>
    <row r="385" spans="1:40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</row>
    <row r="386" spans="1:40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</row>
    <row r="387" spans="1:40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</row>
    <row r="388" spans="1:40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</row>
    <row r="389" spans="1:40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</row>
    <row r="390" spans="1:40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</row>
    <row r="391" spans="1:40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</row>
    <row r="392" spans="1:40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</row>
    <row r="393" spans="1:40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</row>
    <row r="394" spans="1:40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</row>
    <row r="395" spans="1:40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</row>
    <row r="396" spans="1:40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40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</row>
    <row r="401" spans="1:40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</row>
    <row r="402" spans="1:40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</row>
    <row r="403" spans="1:40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</row>
    <row r="404" spans="1:40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</row>
    <row r="405" spans="1:40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</row>
    <row r="406" spans="1:40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</row>
    <row r="407" spans="1:40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</row>
    <row r="408" spans="1:40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</row>
    <row r="409" spans="1:40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</row>
    <row r="410" spans="1:40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</row>
  </sheetData>
  <mergeCells count="306">
    <mergeCell ref="U38:V38"/>
    <mergeCell ref="U29:V29"/>
    <mergeCell ref="U309:V309"/>
    <mergeCell ref="U287:V287"/>
    <mergeCell ref="U30:V30"/>
    <mergeCell ref="U31:V31"/>
    <mergeCell ref="T132:AM132"/>
    <mergeCell ref="T133:AM133"/>
    <mergeCell ref="U33:V33"/>
    <mergeCell ref="U34:V34"/>
    <mergeCell ref="U296:V296"/>
    <mergeCell ref="U298:V298"/>
    <mergeCell ref="U299:V299"/>
    <mergeCell ref="U35:V35"/>
    <mergeCell ref="U117:V117"/>
    <mergeCell ref="U292:V292"/>
    <mergeCell ref="U290:V290"/>
    <mergeCell ref="U291:V291"/>
    <mergeCell ref="U293:V293"/>
    <mergeCell ref="U294:V294"/>
    <mergeCell ref="U124:V124"/>
    <mergeCell ref="U119:V119"/>
    <mergeCell ref="U120:V120"/>
    <mergeCell ref="T122:AM122"/>
    <mergeCell ref="AI9:AM10"/>
    <mergeCell ref="AK13:AM13"/>
    <mergeCell ref="A12:AM12"/>
    <mergeCell ref="W14:W15"/>
    <mergeCell ref="X14:X15"/>
    <mergeCell ref="U14:V15"/>
    <mergeCell ref="Y14:AN14"/>
    <mergeCell ref="T14:T15"/>
    <mergeCell ref="AL1:AM1"/>
    <mergeCell ref="AK8:AM8"/>
    <mergeCell ref="AI2:AM5"/>
    <mergeCell ref="AI6:AM7"/>
    <mergeCell ref="B39:R39"/>
    <mergeCell ref="AO39:BD39"/>
    <mergeCell ref="B42:R42"/>
    <mergeCell ref="AO42:BD42"/>
    <mergeCell ref="U42:V42"/>
    <mergeCell ref="U39:V39"/>
    <mergeCell ref="U40:V40"/>
    <mergeCell ref="U41:V41"/>
    <mergeCell ref="B36:R36"/>
    <mergeCell ref="AO36:BD36"/>
    <mergeCell ref="B37:R37"/>
    <mergeCell ref="AO37:BD37"/>
    <mergeCell ref="U36:V36"/>
    <mergeCell ref="U37:V37"/>
    <mergeCell ref="B68:R68"/>
    <mergeCell ref="AO68:BD68"/>
    <mergeCell ref="B66:R66"/>
    <mergeCell ref="AO66:BD66"/>
    <mergeCell ref="B67:R67"/>
    <mergeCell ref="AO67:BD67"/>
    <mergeCell ref="U66:V66"/>
    <mergeCell ref="U67:V67"/>
    <mergeCell ref="U68:V68"/>
    <mergeCell ref="B32:R32"/>
    <mergeCell ref="AO32:BD32"/>
    <mergeCell ref="B26:R26"/>
    <mergeCell ref="AO26:BD26"/>
    <mergeCell ref="B30:R30"/>
    <mergeCell ref="AO30:BD30"/>
    <mergeCell ref="B27:R27"/>
    <mergeCell ref="AO27:BD27"/>
    <mergeCell ref="B28:R28"/>
    <mergeCell ref="AO28:BD28"/>
    <mergeCell ref="B34:R34"/>
    <mergeCell ref="AO34:BD34"/>
    <mergeCell ref="B51:R51"/>
    <mergeCell ref="AO51:BD51"/>
    <mergeCell ref="B49:R49"/>
    <mergeCell ref="AO49:BD49"/>
    <mergeCell ref="B50:R50"/>
    <mergeCell ref="AO50:BD50"/>
    <mergeCell ref="B38:R38"/>
    <mergeCell ref="AO38:BD38"/>
    <mergeCell ref="B65:R65"/>
    <mergeCell ref="AO65:BD65"/>
    <mergeCell ref="B31:R31"/>
    <mergeCell ref="AO31:BD31"/>
    <mergeCell ref="B35:R35"/>
    <mergeCell ref="AO35:BD35"/>
    <mergeCell ref="B33:R33"/>
    <mergeCell ref="AO33:BD33"/>
    <mergeCell ref="B40:R40"/>
    <mergeCell ref="AO40:BD40"/>
    <mergeCell ref="B22:R22"/>
    <mergeCell ref="AO22:BD22"/>
    <mergeCell ref="B24:R24"/>
    <mergeCell ref="AO24:BD24"/>
    <mergeCell ref="U22:V22"/>
    <mergeCell ref="B25:R25"/>
    <mergeCell ref="AO25:BD25"/>
    <mergeCell ref="B23:R23"/>
    <mergeCell ref="AO23:BD23"/>
    <mergeCell ref="U24:V24"/>
    <mergeCell ref="U25:V25"/>
    <mergeCell ref="U23:V23"/>
    <mergeCell ref="B29:R29"/>
    <mergeCell ref="AO29:BD29"/>
    <mergeCell ref="B48:R48"/>
    <mergeCell ref="AO48:BD48"/>
    <mergeCell ref="B41:R41"/>
    <mergeCell ref="AO41:BD41"/>
    <mergeCell ref="B47:R47"/>
    <mergeCell ref="AO47:BD47"/>
    <mergeCell ref="B44:R44"/>
    <mergeCell ref="AO44:BD44"/>
    <mergeCell ref="B56:R56"/>
    <mergeCell ref="AO56:BD56"/>
    <mergeCell ref="B52:R52"/>
    <mergeCell ref="AO52:BD52"/>
    <mergeCell ref="B55:R55"/>
    <mergeCell ref="AO55:BD55"/>
    <mergeCell ref="B54:R54"/>
    <mergeCell ref="AO54:BD54"/>
    <mergeCell ref="U53:V53"/>
    <mergeCell ref="U54:V54"/>
    <mergeCell ref="B43:R43"/>
    <mergeCell ref="AO43:BD43"/>
    <mergeCell ref="B53:R53"/>
    <mergeCell ref="AO53:BD53"/>
    <mergeCell ref="B46:R46"/>
    <mergeCell ref="AO46:BD46"/>
    <mergeCell ref="B45:R45"/>
    <mergeCell ref="AO45:BD45"/>
    <mergeCell ref="U43:V43"/>
    <mergeCell ref="U44:V44"/>
    <mergeCell ref="B57:R57"/>
    <mergeCell ref="AO57:BD57"/>
    <mergeCell ref="B58:R58"/>
    <mergeCell ref="AO58:BD58"/>
    <mergeCell ref="U58:V58"/>
    <mergeCell ref="B62:R62"/>
    <mergeCell ref="AO62:BD62"/>
    <mergeCell ref="B59:R59"/>
    <mergeCell ref="AO59:BD59"/>
    <mergeCell ref="B60:R60"/>
    <mergeCell ref="AO60:BD60"/>
    <mergeCell ref="B61:R61"/>
    <mergeCell ref="AO61:BD61"/>
    <mergeCell ref="U59:V59"/>
    <mergeCell ref="U60:V60"/>
    <mergeCell ref="B64:R64"/>
    <mergeCell ref="AO64:BD64"/>
    <mergeCell ref="B63:R63"/>
    <mergeCell ref="AO63:BD63"/>
    <mergeCell ref="B70:R70"/>
    <mergeCell ref="AO70:BD70"/>
    <mergeCell ref="B69:R69"/>
    <mergeCell ref="AO69:BD69"/>
    <mergeCell ref="U69:V69"/>
    <mergeCell ref="B78:R78"/>
    <mergeCell ref="AO78:BD78"/>
    <mergeCell ref="B86:R86"/>
    <mergeCell ref="AO86:BD86"/>
    <mergeCell ref="B80:R80"/>
    <mergeCell ref="AO80:BD80"/>
    <mergeCell ref="B81:R81"/>
    <mergeCell ref="AO81:BD81"/>
    <mergeCell ref="B84:R84"/>
    <mergeCell ref="AO84:BD84"/>
    <mergeCell ref="B83:R83"/>
    <mergeCell ref="AO83:BD83"/>
    <mergeCell ref="B79:R79"/>
    <mergeCell ref="AO79:BD79"/>
    <mergeCell ref="B82:R82"/>
    <mergeCell ref="AO82:BD82"/>
    <mergeCell ref="U81:V81"/>
    <mergeCell ref="U82:V82"/>
    <mergeCell ref="U83:V83"/>
    <mergeCell ref="B85:R85"/>
    <mergeCell ref="AO85:BD85"/>
    <mergeCell ref="B87:R87"/>
    <mergeCell ref="AO87:BD87"/>
    <mergeCell ref="B88:R88"/>
    <mergeCell ref="AO88:BD88"/>
    <mergeCell ref="B89:R89"/>
    <mergeCell ref="AO89:BD89"/>
    <mergeCell ref="U88:V88"/>
    <mergeCell ref="U89:V89"/>
    <mergeCell ref="B90:R90"/>
    <mergeCell ref="AO90:BD90"/>
    <mergeCell ref="B95:R95"/>
    <mergeCell ref="AO95:BD95"/>
    <mergeCell ref="B92:R92"/>
    <mergeCell ref="AO92:BD92"/>
    <mergeCell ref="B93:R93"/>
    <mergeCell ref="AO93:BD93"/>
    <mergeCell ref="B94:R94"/>
    <mergeCell ref="AO94:BD94"/>
    <mergeCell ref="B96:R96"/>
    <mergeCell ref="AO96:BD96"/>
    <mergeCell ref="B97:R97"/>
    <mergeCell ref="AO97:BD97"/>
    <mergeCell ref="B98:R98"/>
    <mergeCell ref="AO98:BD98"/>
    <mergeCell ref="B101:R101"/>
    <mergeCell ref="AO101:BD101"/>
    <mergeCell ref="B99:R99"/>
    <mergeCell ref="AO99:BD99"/>
    <mergeCell ref="B100:R100"/>
    <mergeCell ref="AO100:BD100"/>
    <mergeCell ref="U99:V99"/>
    <mergeCell ref="U100:V100"/>
    <mergeCell ref="B102:R102"/>
    <mergeCell ref="AO102:BD102"/>
    <mergeCell ref="B105:R105"/>
    <mergeCell ref="AO105:BD105"/>
    <mergeCell ref="B103:R103"/>
    <mergeCell ref="AO103:BD103"/>
    <mergeCell ref="B104:R104"/>
    <mergeCell ref="AO104:BD104"/>
    <mergeCell ref="U102:V102"/>
    <mergeCell ref="U103:V103"/>
    <mergeCell ref="U16:V16"/>
    <mergeCell ref="U17:V17"/>
    <mergeCell ref="U18:V18"/>
    <mergeCell ref="U32:V32"/>
    <mergeCell ref="T19:AM19"/>
    <mergeCell ref="T20:AM20"/>
    <mergeCell ref="T21:AM21"/>
    <mergeCell ref="U26:V26"/>
    <mergeCell ref="U27:V27"/>
    <mergeCell ref="U28:V28"/>
    <mergeCell ref="U45:V45"/>
    <mergeCell ref="U46:V46"/>
    <mergeCell ref="U47:V47"/>
    <mergeCell ref="U48:V48"/>
    <mergeCell ref="U49:V49"/>
    <mergeCell ref="U50:V50"/>
    <mergeCell ref="U51:V51"/>
    <mergeCell ref="U52:V52"/>
    <mergeCell ref="U55:V55"/>
    <mergeCell ref="U56:V56"/>
    <mergeCell ref="U57:V57"/>
    <mergeCell ref="U61:V61"/>
    <mergeCell ref="U62:V62"/>
    <mergeCell ref="U63:V63"/>
    <mergeCell ref="U64:V64"/>
    <mergeCell ref="U65:V65"/>
    <mergeCell ref="U71:V71"/>
    <mergeCell ref="U78:V78"/>
    <mergeCell ref="U79:V79"/>
    <mergeCell ref="U80:V80"/>
    <mergeCell ref="U72:V72"/>
    <mergeCell ref="U73:V73"/>
    <mergeCell ref="U74:V74"/>
    <mergeCell ref="U75:V75"/>
    <mergeCell ref="U76:V76"/>
    <mergeCell ref="U77:V77"/>
    <mergeCell ref="U84:V84"/>
    <mergeCell ref="U85:V85"/>
    <mergeCell ref="U86:V86"/>
    <mergeCell ref="U87:V87"/>
    <mergeCell ref="U90:V90"/>
    <mergeCell ref="U92:V92"/>
    <mergeCell ref="U93:V93"/>
    <mergeCell ref="U94:V94"/>
    <mergeCell ref="U91:V91"/>
    <mergeCell ref="U101:V101"/>
    <mergeCell ref="U95:V95"/>
    <mergeCell ref="U96:V96"/>
    <mergeCell ref="U97:V97"/>
    <mergeCell ref="U98:V98"/>
    <mergeCell ref="U104:V104"/>
    <mergeCell ref="U105:V105"/>
    <mergeCell ref="U106:V106"/>
    <mergeCell ref="U108:V108"/>
    <mergeCell ref="U107:V107"/>
    <mergeCell ref="U109:V109"/>
    <mergeCell ref="U110:V110"/>
    <mergeCell ref="U111:V111"/>
    <mergeCell ref="U112:V112"/>
    <mergeCell ref="U113:V113"/>
    <mergeCell ref="U114:V114"/>
    <mergeCell ref="U282:V282"/>
    <mergeCell ref="U115:V115"/>
    <mergeCell ref="U118:V118"/>
    <mergeCell ref="U129:V129"/>
    <mergeCell ref="U130:V130"/>
    <mergeCell ref="U125:V125"/>
    <mergeCell ref="U128:V128"/>
    <mergeCell ref="U126:V126"/>
    <mergeCell ref="U116:V116"/>
    <mergeCell ref="U123:V123"/>
    <mergeCell ref="U288:V288"/>
    <mergeCell ref="U289:V289"/>
    <mergeCell ref="U285:V285"/>
    <mergeCell ref="U127:V127"/>
    <mergeCell ref="U284:V284"/>
    <mergeCell ref="T286:AM286"/>
    <mergeCell ref="U121:V121"/>
    <mergeCell ref="U131:V131"/>
    <mergeCell ref="AL314:AM314"/>
    <mergeCell ref="U301:V301"/>
    <mergeCell ref="U303:V303"/>
    <mergeCell ref="U304:V304"/>
    <mergeCell ref="U308:V308"/>
    <mergeCell ref="U307:V307"/>
    <mergeCell ref="T312:U313"/>
    <mergeCell ref="AI313:AM313"/>
    <mergeCell ref="U306:V306"/>
  </mergeCells>
  <printOptions/>
  <pageMargins left="0.3937007874015748" right="0" top="0.3937007874015748" bottom="0.3937007874015748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budget5</cp:lastModifiedBy>
  <cp:lastPrinted>2014-04-18T07:21:22Z</cp:lastPrinted>
  <dcterms:created xsi:type="dcterms:W3CDTF">2014-02-06T08:10:59Z</dcterms:created>
  <dcterms:modified xsi:type="dcterms:W3CDTF">2014-04-18T07:27:09Z</dcterms:modified>
  <cp:category/>
  <cp:version/>
  <cp:contentType/>
  <cp:contentStatus/>
</cp:coreProperties>
</file>