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4130"/>
  </bookViews>
  <sheets>
    <sheet name="Исполнение_1" sheetId="1" r:id="rId1"/>
  </sheets>
  <definedNames>
    <definedName name="_xlnm.Print_Titles" localSheetId="0">Исполнение_1!$4:$4</definedName>
  </definedNames>
  <calcPr calcId="145621" iterate="1"/>
</workbook>
</file>

<file path=xl/calcChain.xml><?xml version="1.0" encoding="utf-8"?>
<calcChain xmlns="http://schemas.openxmlformats.org/spreadsheetml/2006/main">
  <c r="D56" i="1" l="1"/>
  <c r="E55" i="1"/>
  <c r="C56" i="1"/>
  <c r="D33" i="1" l="1"/>
  <c r="C33" i="1"/>
  <c r="E32" i="1"/>
  <c r="E33" i="1" l="1"/>
  <c r="E54" i="1"/>
  <c r="D46" i="1" l="1"/>
  <c r="E46" i="1" s="1"/>
  <c r="C46" i="1"/>
  <c r="D29" i="1"/>
  <c r="E29" i="1" s="1"/>
  <c r="C29" i="1"/>
  <c r="E27" i="1" l="1"/>
  <c r="E20" i="1" l="1"/>
  <c r="D21" i="1"/>
  <c r="C21" i="1"/>
  <c r="D37" i="1" l="1"/>
  <c r="C37" i="1"/>
  <c r="E19" i="1" l="1"/>
  <c r="D26" i="1" l="1"/>
  <c r="C26" i="1"/>
  <c r="E44" i="1" l="1"/>
  <c r="D6" i="1" l="1"/>
  <c r="C6" i="1"/>
  <c r="E6" i="1" l="1"/>
  <c r="D58" i="1"/>
  <c r="C58" i="1"/>
  <c r="D52" i="1" l="1"/>
  <c r="C52" i="1"/>
  <c r="D50" i="1"/>
  <c r="C50" i="1"/>
  <c r="D48" i="1"/>
  <c r="C48" i="1"/>
  <c r="D43" i="1"/>
  <c r="C43" i="1"/>
  <c r="D41" i="1"/>
  <c r="C41" i="1"/>
  <c r="D39" i="1"/>
  <c r="C39" i="1"/>
  <c r="D35" i="1"/>
  <c r="C35" i="1"/>
  <c r="D31" i="1"/>
  <c r="C31" i="1"/>
  <c r="D24" i="1"/>
  <c r="C24" i="1"/>
  <c r="D16" i="1"/>
  <c r="C16" i="1"/>
  <c r="D14" i="1"/>
  <c r="C14" i="1"/>
  <c r="D9" i="1"/>
  <c r="C9" i="1"/>
  <c r="C59" i="1" l="1"/>
  <c r="D59" i="1"/>
  <c r="E5" i="1"/>
  <c r="E7" i="1"/>
  <c r="E8" i="1"/>
  <c r="E9" i="1"/>
  <c r="E10" i="1"/>
  <c r="E11" i="1"/>
  <c r="E12" i="1"/>
  <c r="E13" i="1"/>
  <c r="E14" i="1"/>
  <c r="E15" i="1"/>
  <c r="E16" i="1"/>
  <c r="E17" i="1"/>
  <c r="E18" i="1"/>
  <c r="E21" i="1"/>
  <c r="E22" i="1"/>
  <c r="E23" i="1"/>
  <c r="E24" i="1"/>
  <c r="E25" i="1"/>
  <c r="E26" i="1"/>
  <c r="E28" i="1"/>
  <c r="E30" i="1"/>
  <c r="E31" i="1"/>
  <c r="E34" i="1"/>
  <c r="E35" i="1"/>
  <c r="E36" i="1"/>
  <c r="E37" i="1"/>
  <c r="E38" i="1"/>
  <c r="E39" i="1"/>
  <c r="E40" i="1"/>
  <c r="E41" i="1"/>
  <c r="E42" i="1"/>
  <c r="E43" i="1"/>
  <c r="E45" i="1"/>
  <c r="E47" i="1"/>
  <c r="E48" i="1"/>
  <c r="E49" i="1"/>
  <c r="E50" i="1"/>
  <c r="E51" i="1"/>
  <c r="E52" i="1"/>
  <c r="E53" i="1"/>
  <c r="E56" i="1"/>
  <c r="E57" i="1"/>
  <c r="E58" i="1"/>
  <c r="E59" i="1" l="1"/>
</calcChain>
</file>

<file path=xl/sharedStrings.xml><?xml version="1.0" encoding="utf-8"?>
<sst xmlns="http://schemas.openxmlformats.org/spreadsheetml/2006/main" count="83" uniqueCount="41">
  <si>
    <t>Итого</t>
  </si>
  <si>
    <t>Управление ЖКХ и капитального строительства администрации муниципального образования Ейский район</t>
  </si>
  <si>
    <t>Муниципальная программа "Строительство (создание) объектов государственной и муниципальной собственности в Ейском районе"</t>
  </si>
  <si>
    <t>Муниципальная программа "Информатизация Ейского района"</t>
  </si>
  <si>
    <t>Муниципальная программа "Социально-экономическое развитие Ейского района"</t>
  </si>
  <si>
    <t>Муниципальная программа "Медиасреда Ейского района"</t>
  </si>
  <si>
    <t>Финансовое управление администрации муниципального образования Ейский район</t>
  </si>
  <si>
    <t>Муниципальная программа "Управление муниципальными финансами Ейского района"</t>
  </si>
  <si>
    <t>Управление образованием администрации муниципального образования Ейский район</t>
  </si>
  <si>
    <t>Муниципальная программы «Профилактика терроризма и экстремизма,  усиление борьбы с преступностью,  профилактика правонарушений  и противодействие коррупции в Ейском районе»</t>
  </si>
  <si>
    <t>Отдел по делам молодежи администрации муниципального образования Ейский район</t>
  </si>
  <si>
    <t>Управление сельского хозяйства и продовольствия администрации муниципального образования Ейский район</t>
  </si>
  <si>
    <t>Муниципальная программа "Развитие сельского хозяйства и регулирование рынков сельскохозяйственной продукции, сырья и продовольствия в Ейском районе"</t>
  </si>
  <si>
    <t>Муниципальная программа "Поддержка деятельности социально-ориентированных общественных организаций Ейского района"</t>
  </si>
  <si>
    <t>Управление муниципальных ресурсов администрации муниципального образования Ейский район</t>
  </si>
  <si>
    <t>Муниципальная программа"Эффективное управление муниципальным имуществом и земельными ресурсами Ейского района"</t>
  </si>
  <si>
    <t>Муниципальная программа "Поддержка Ейского районного казачьего общества"</t>
  </si>
  <si>
    <t xml:space="preserve">Муниципальная программа "Развитие жилищно-коммунального и дорожного хозяйства в Ейском районе" </t>
  </si>
  <si>
    <t>Отдел по физической культуре и спорту администрации муниципального образования Ейский район</t>
  </si>
  <si>
    <t>Муниципальная программа "Развитие физической культуры и спорта в Ейском районе"</t>
  </si>
  <si>
    <t>Муниципальная программа "Развитие санаторно-курортного и туристского комплекса в Ейском районе"</t>
  </si>
  <si>
    <t>Отдел культуры администрации муниципального образования Ейский район</t>
  </si>
  <si>
    <t>Муниципальная программа "Развитие культуры в Ейском районе"</t>
  </si>
  <si>
    <t>Муниципальная программа "Обеспечение безопасности населения Ейского района"</t>
  </si>
  <si>
    <t>Управление архитектуры и градостроительства администрации муниципального образования Ейский район</t>
  </si>
  <si>
    <t>Муниципальная программа "Комплексное и устойчивое развитие Ейского района в сфере строительства и архитектуры"</t>
  </si>
  <si>
    <t>Муниципальная программа "Дети Ейского района"</t>
  </si>
  <si>
    <t>Муниципальная программа "Социальная поддержка граждан в Ейском районе"</t>
  </si>
  <si>
    <t>(тыс. руб.)</t>
  </si>
  <si>
    <t>Наименование муниципальной 
программы</t>
  </si>
  <si>
    <t>Предусмотрено
 в бюджете</t>
  </si>
  <si>
    <t>Исполнено</t>
  </si>
  <si>
    <t>% 
исполнения</t>
  </si>
  <si>
    <t>Всего по программам</t>
  </si>
  <si>
    <t>Главный 
распорядитель
 бюджетных 
средств</t>
  </si>
  <si>
    <t>Муниципальная программа "Развитие образования в Ейском районе"</t>
  </si>
  <si>
    <t>Муниципальная программа "Молодежь Ейского района"</t>
  </si>
  <si>
    <t>Администрация муниципального образования Ейский муниципальный район Краснодарского края</t>
  </si>
  <si>
    <t>Управление опеки и попечительства в отношении несовершеннолетних администрации муниципального образования Ейский район</t>
  </si>
  <si>
    <t>Муниципальная программа "Развитие топливно-энергетического комплекса в Ейском районе"</t>
  </si>
  <si>
    <t>Информация
об исполнении муниципальных программ Ейского района 
по состоянию на 1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</si>
</sst>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;[Red]\-#,##0.0;0.0"/>
    <numFmt numFmtId="165" formatCode="0000000000"/>
    <numFmt numFmtId="166" formatCode="000"/>
    <numFmt numFmtId="167" formatCode="0.0"/>
  </numFmts>
  <fonts count="6" x14ac:knownFonts="1">
    <font>
      <sz val="10"/>
      <name val="Arial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1" fillId="0" borderId="0" xfId="0" applyFont="1"/>
    <xf numFmtId="166" fontId="1" fillId="0" borderId="1" xfId="0" applyNumberFormat="1" applyFont="1" applyFill="1" applyBorder="1" applyAlignment="1" applyProtection="1">
      <alignment wrapText="1"/>
      <protection hidden="1"/>
    </xf>
    <xf numFmtId="0" fontId="1" fillId="0" borderId="0" xfId="0" applyFont="1" applyBorder="1" applyProtection="1"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165" fontId="1" fillId="0" borderId="1" xfId="0" applyNumberFormat="1" applyFont="1" applyFill="1" applyBorder="1" applyAlignment="1" applyProtection="1">
      <alignment wrapText="1"/>
      <protection hidden="1"/>
    </xf>
    <xf numFmtId="0" fontId="4" fillId="0" borderId="0" xfId="0" applyNumberFormat="1" applyFont="1" applyFill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alignment horizontal="center" vertical="center"/>
      <protection hidden="1"/>
    </xf>
    <xf numFmtId="164" fontId="1" fillId="0" borderId="1" xfId="0" applyNumberFormat="1" applyFont="1" applyFill="1" applyBorder="1" applyAlignment="1" applyProtection="1">
      <alignment horizontal="center"/>
      <protection hidden="1"/>
    </xf>
    <xf numFmtId="164" fontId="1" fillId="0" borderId="1" xfId="0" applyNumberFormat="1" applyFont="1" applyFill="1" applyBorder="1" applyAlignment="1" applyProtection="1">
      <alignment horizontal="center" wrapText="1"/>
      <protection hidden="1"/>
    </xf>
    <xf numFmtId="164" fontId="2" fillId="0" borderId="1" xfId="0" applyNumberFormat="1" applyFont="1" applyFill="1" applyBorder="1" applyAlignment="1" applyProtection="1">
      <alignment horizontal="center"/>
      <protection hidden="1"/>
    </xf>
    <xf numFmtId="167" fontId="1" fillId="0" borderId="1" xfId="0" applyNumberFormat="1" applyFont="1" applyFill="1" applyBorder="1" applyAlignment="1">
      <alignment horizontal="center"/>
    </xf>
    <xf numFmtId="167" fontId="2" fillId="0" borderId="1" xfId="0" applyNumberFormat="1" applyFont="1" applyFill="1" applyBorder="1" applyAlignment="1">
      <alignment horizontal="center"/>
    </xf>
    <xf numFmtId="0" fontId="0" fillId="0" borderId="0" xfId="0" applyBorder="1" applyAlignment="1">
      <alignment wrapText="1"/>
    </xf>
    <xf numFmtId="165" fontId="1" fillId="0" borderId="1" xfId="0" applyNumberFormat="1" applyFont="1" applyFill="1" applyBorder="1" applyAlignment="1" applyProtection="1">
      <alignment vertical="center" wrapText="1"/>
      <protection hidden="1"/>
    </xf>
    <xf numFmtId="165" fontId="1" fillId="0" borderId="5" xfId="0" applyNumberFormat="1" applyFont="1" applyFill="1" applyBorder="1" applyAlignment="1" applyProtection="1">
      <alignment horizontal="left" vertical="center" wrapText="1"/>
      <protection hidden="1"/>
    </xf>
    <xf numFmtId="166" fontId="1" fillId="0" borderId="1" xfId="0" applyNumberFormat="1" applyFont="1" applyFill="1" applyBorder="1" applyAlignment="1" applyProtection="1">
      <alignment vertical="center" wrapText="1"/>
      <protection hidden="1"/>
    </xf>
    <xf numFmtId="165" fontId="1" fillId="0" borderId="4" xfId="0" applyNumberFormat="1" applyFont="1" applyFill="1" applyBorder="1" applyAlignment="1" applyProtection="1">
      <alignment vertical="center" wrapText="1"/>
      <protection hidden="1"/>
    </xf>
    <xf numFmtId="165" fontId="1" fillId="0" borderId="6" xfId="0" applyNumberFormat="1" applyFont="1" applyFill="1" applyBorder="1" applyAlignment="1" applyProtection="1">
      <alignment horizontal="left" vertical="center" wrapText="1"/>
      <protection hidden="1"/>
    </xf>
    <xf numFmtId="0" fontId="1" fillId="0" borderId="0" xfId="0" applyFont="1" applyFill="1"/>
    <xf numFmtId="164" fontId="2" fillId="0" borderId="1" xfId="0" applyNumberFormat="1" applyFont="1" applyFill="1" applyBorder="1" applyAlignment="1" applyProtection="1">
      <alignment horizontal="center" wrapText="1"/>
      <protection hidden="1"/>
    </xf>
    <xf numFmtId="0" fontId="1" fillId="0" borderId="0" xfId="0" applyFont="1" applyFill="1" applyBorder="1" applyProtection="1">
      <protection hidden="1"/>
    </xf>
    <xf numFmtId="165" fontId="2" fillId="0" borderId="1" xfId="0" applyNumberFormat="1" applyFont="1" applyFill="1" applyBorder="1" applyAlignment="1" applyProtection="1">
      <alignment wrapText="1"/>
      <protection hidden="1"/>
    </xf>
    <xf numFmtId="165" fontId="1" fillId="0" borderId="4" xfId="0" applyNumberFormat="1" applyFont="1" applyFill="1" applyBorder="1" applyAlignment="1" applyProtection="1">
      <alignment horizontal="left" vertical="center" wrapText="1"/>
      <protection hidden="1"/>
    </xf>
    <xf numFmtId="0" fontId="0" fillId="0" borderId="5" xfId="0" applyBorder="1" applyAlignment="1">
      <alignment horizontal="left" vertical="center" wrapText="1"/>
    </xf>
    <xf numFmtId="165" fontId="1" fillId="0" borderId="0" xfId="0" applyNumberFormat="1" applyFont="1" applyFill="1" applyBorder="1" applyAlignment="1" applyProtection="1">
      <alignment wrapText="1"/>
      <protection hidden="1"/>
    </xf>
    <xf numFmtId="0" fontId="0" fillId="0" borderId="0" xfId="0" applyFill="1" applyBorder="1" applyAlignment="1">
      <alignment wrapText="1"/>
    </xf>
    <xf numFmtId="165" fontId="1" fillId="0" borderId="4" xfId="0" applyNumberFormat="1" applyFont="1" applyFill="1" applyBorder="1" applyAlignment="1" applyProtection="1">
      <alignment vertical="center" wrapText="1"/>
      <protection hidden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0" borderId="0" xfId="0" applyNumberFormat="1" applyFont="1" applyFill="1" applyAlignment="1" applyProtection="1">
      <alignment horizontal="center" wrapText="1"/>
      <protection hidden="1"/>
    </xf>
    <xf numFmtId="0" fontId="2" fillId="0" borderId="2" xfId="1" applyNumberFormat="1" applyFont="1" applyFill="1" applyBorder="1" applyAlignment="1" applyProtection="1">
      <alignment horizontal="center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165" fontId="1" fillId="0" borderId="5" xfId="0" applyNumberFormat="1" applyFont="1" applyFill="1" applyBorder="1" applyAlignment="1" applyProtection="1">
      <alignment horizontal="left" vertical="center" wrapText="1"/>
      <protection hidden="1"/>
    </xf>
    <xf numFmtId="165" fontId="1" fillId="0" borderId="6" xfId="0" applyNumberFormat="1" applyFont="1" applyFill="1" applyBorder="1" applyAlignment="1" applyProtection="1">
      <alignment horizontal="left" vertical="center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60"/>
  <sheetViews>
    <sheetView showGridLines="0" tabSelected="1" topLeftCell="A49" workbookViewId="0">
      <selection activeCell="E60" sqref="E60"/>
    </sheetView>
  </sheetViews>
  <sheetFormatPr defaultRowHeight="15.75" x14ac:dyDescent="0.25"/>
  <cols>
    <col min="1" max="2" width="28.5703125" style="1" customWidth="1"/>
    <col min="3" max="3" width="16.85546875" style="1" customWidth="1"/>
    <col min="4" max="4" width="16.42578125" style="1" customWidth="1"/>
    <col min="5" max="5" width="16" style="1" customWidth="1"/>
    <col min="6" max="16384" width="9.140625" style="1"/>
  </cols>
  <sheetData>
    <row r="1" spans="1:6" ht="57.75" customHeight="1" x14ac:dyDescent="0.3">
      <c r="A1" s="31" t="s">
        <v>40</v>
      </c>
      <c r="B1" s="31"/>
      <c r="C1" s="31"/>
      <c r="D1" s="31"/>
      <c r="E1" s="31"/>
    </row>
    <row r="2" spans="1:6" ht="18.75" customHeight="1" x14ac:dyDescent="0.25">
      <c r="A2" s="6"/>
      <c r="B2" s="6"/>
      <c r="C2" s="6"/>
      <c r="D2" s="6"/>
      <c r="E2" s="6"/>
    </row>
    <row r="3" spans="1:6" ht="18.75" customHeight="1" x14ac:dyDescent="0.25">
      <c r="A3" s="6"/>
      <c r="B3" s="6"/>
      <c r="C3" s="6"/>
      <c r="D3" s="6"/>
      <c r="E3" s="7" t="s">
        <v>28</v>
      </c>
    </row>
    <row r="4" spans="1:6" ht="72.75" customHeight="1" x14ac:dyDescent="0.25">
      <c r="A4" s="4" t="s">
        <v>29</v>
      </c>
      <c r="B4" s="4" t="s">
        <v>34</v>
      </c>
      <c r="C4" s="4" t="s">
        <v>30</v>
      </c>
      <c r="D4" s="8" t="s">
        <v>31</v>
      </c>
      <c r="E4" s="4" t="s">
        <v>32</v>
      </c>
    </row>
    <row r="5" spans="1:6" ht="63" x14ac:dyDescent="0.25">
      <c r="A5" s="16" t="s">
        <v>35</v>
      </c>
      <c r="B5" s="2" t="s">
        <v>8</v>
      </c>
      <c r="C5" s="9">
        <v>3089630.6</v>
      </c>
      <c r="D5" s="10">
        <v>1909883.7</v>
      </c>
      <c r="E5" s="12">
        <f t="shared" ref="E5:E59" si="0">D5/C5*100</f>
        <v>61.815923884233925</v>
      </c>
    </row>
    <row r="6" spans="1:6" x14ac:dyDescent="0.25">
      <c r="A6" s="23" t="s">
        <v>0</v>
      </c>
      <c r="B6" s="23"/>
      <c r="C6" s="11">
        <f>C5</f>
        <v>3089630.6</v>
      </c>
      <c r="D6" s="11">
        <f t="shared" ref="D6" si="1">D5</f>
        <v>1909883.7</v>
      </c>
      <c r="E6" s="13">
        <f t="shared" si="0"/>
        <v>61.815923884233925</v>
      </c>
    </row>
    <row r="7" spans="1:6" ht="78.75" x14ac:dyDescent="0.25">
      <c r="A7" s="24" t="s">
        <v>27</v>
      </c>
      <c r="B7" s="2" t="s">
        <v>37</v>
      </c>
      <c r="C7" s="9">
        <v>12071.1</v>
      </c>
      <c r="D7" s="10">
        <v>7360.5</v>
      </c>
      <c r="E7" s="12">
        <f t="shared" si="0"/>
        <v>60.976215920670029</v>
      </c>
    </row>
    <row r="8" spans="1:6" ht="111.75" customHeight="1" x14ac:dyDescent="0.25">
      <c r="A8" s="34"/>
      <c r="B8" s="2" t="s">
        <v>38</v>
      </c>
      <c r="C8" s="9">
        <v>86078.2</v>
      </c>
      <c r="D8" s="10">
        <v>40548.699999999997</v>
      </c>
      <c r="E8" s="12">
        <f t="shared" si="0"/>
        <v>47.106816824701255</v>
      </c>
    </row>
    <row r="9" spans="1:6" x14ac:dyDescent="0.25">
      <c r="A9" s="23" t="s">
        <v>0</v>
      </c>
      <c r="B9" s="23"/>
      <c r="C9" s="11">
        <f>C7+C8</f>
        <v>98149.3</v>
      </c>
      <c r="D9" s="11">
        <f>D7+D8</f>
        <v>47909.2</v>
      </c>
      <c r="E9" s="13">
        <f t="shared" si="0"/>
        <v>48.812574312807115</v>
      </c>
    </row>
    <row r="10" spans="1:6" ht="78.75" x14ac:dyDescent="0.25">
      <c r="A10" s="24" t="s">
        <v>26</v>
      </c>
      <c r="B10" s="2" t="s">
        <v>37</v>
      </c>
      <c r="C10" s="9">
        <v>5371.2</v>
      </c>
      <c r="D10" s="10">
        <v>2462</v>
      </c>
      <c r="E10" s="12">
        <f t="shared" si="0"/>
        <v>45.837056896038128</v>
      </c>
    </row>
    <row r="11" spans="1:6" ht="81.75" customHeight="1" x14ac:dyDescent="0.25">
      <c r="A11" s="35"/>
      <c r="B11" s="2" t="s">
        <v>1</v>
      </c>
      <c r="C11" s="9">
        <v>69848.3</v>
      </c>
      <c r="D11" s="10">
        <v>25719.8</v>
      </c>
      <c r="E11" s="12">
        <f t="shared" si="0"/>
        <v>36.822370766360812</v>
      </c>
    </row>
    <row r="12" spans="1:6" ht="63" x14ac:dyDescent="0.25">
      <c r="A12" s="35"/>
      <c r="B12" s="2" t="s">
        <v>8</v>
      </c>
      <c r="C12" s="9">
        <v>4209.3999999999996</v>
      </c>
      <c r="D12" s="10">
        <v>3778.1</v>
      </c>
      <c r="E12" s="12">
        <f t="shared" si="0"/>
        <v>89.753884164013868</v>
      </c>
    </row>
    <row r="13" spans="1:6" ht="108" customHeight="1" x14ac:dyDescent="0.25">
      <c r="A13" s="34"/>
      <c r="B13" s="2" t="s">
        <v>38</v>
      </c>
      <c r="C13" s="9">
        <v>1929.3</v>
      </c>
      <c r="D13" s="10">
        <v>831.2</v>
      </c>
      <c r="E13" s="12">
        <f t="shared" si="0"/>
        <v>43.082983465505627</v>
      </c>
    </row>
    <row r="14" spans="1:6" x14ac:dyDescent="0.25">
      <c r="A14" s="23" t="s">
        <v>0</v>
      </c>
      <c r="B14" s="23"/>
      <c r="C14" s="11">
        <f>C10+C11+C12+C13</f>
        <v>81358.2</v>
      </c>
      <c r="D14" s="11">
        <f>D10+D11+D12+D13</f>
        <v>32791.1</v>
      </c>
      <c r="E14" s="13">
        <f t="shared" si="0"/>
        <v>40.304603592508194</v>
      </c>
    </row>
    <row r="15" spans="1:6" ht="80.25" customHeight="1" x14ac:dyDescent="0.25">
      <c r="A15" s="5" t="s">
        <v>25</v>
      </c>
      <c r="B15" s="2" t="s">
        <v>24</v>
      </c>
      <c r="C15" s="9">
        <v>14793.2</v>
      </c>
      <c r="D15" s="10">
        <v>7186.2</v>
      </c>
      <c r="E15" s="12">
        <f t="shared" si="0"/>
        <v>48.577724900630017</v>
      </c>
      <c r="F15" s="20"/>
    </row>
    <row r="16" spans="1:6" x14ac:dyDescent="0.25">
      <c r="A16" s="23" t="s">
        <v>0</v>
      </c>
      <c r="B16" s="23"/>
      <c r="C16" s="11">
        <f>C15</f>
        <v>14793.2</v>
      </c>
      <c r="D16" s="11">
        <f>D15</f>
        <v>7186.2</v>
      </c>
      <c r="E16" s="13">
        <f t="shared" si="0"/>
        <v>48.577724900630017</v>
      </c>
      <c r="F16" s="20"/>
    </row>
    <row r="17" spans="1:7" ht="79.5" customHeight="1" x14ac:dyDescent="0.25">
      <c r="A17" s="24" t="s">
        <v>23</v>
      </c>
      <c r="B17" s="2" t="s">
        <v>37</v>
      </c>
      <c r="C17" s="9">
        <v>72609.5</v>
      </c>
      <c r="D17" s="10">
        <v>30915.3</v>
      </c>
      <c r="E17" s="12">
        <f t="shared" si="0"/>
        <v>42.577486417066638</v>
      </c>
      <c r="F17" s="20"/>
    </row>
    <row r="18" spans="1:7" ht="63" x14ac:dyDescent="0.25">
      <c r="A18" s="35"/>
      <c r="B18" s="2" t="s">
        <v>8</v>
      </c>
      <c r="C18" s="9">
        <v>8200</v>
      </c>
      <c r="D18" s="10">
        <v>786.6</v>
      </c>
      <c r="E18" s="12">
        <f t="shared" si="0"/>
        <v>9.5926829268292693</v>
      </c>
      <c r="F18" s="20"/>
    </row>
    <row r="19" spans="1:7" ht="63" x14ac:dyDescent="0.25">
      <c r="A19" s="35"/>
      <c r="B19" s="2" t="s">
        <v>21</v>
      </c>
      <c r="C19" s="9">
        <v>8732.7999999999993</v>
      </c>
      <c r="D19" s="10">
        <v>690.1</v>
      </c>
      <c r="E19" s="12">
        <f t="shared" si="0"/>
        <v>7.9023909857090509</v>
      </c>
      <c r="F19" s="20"/>
    </row>
    <row r="20" spans="1:7" ht="78.75" x14ac:dyDescent="0.25">
      <c r="A20" s="19"/>
      <c r="B20" s="2" t="s">
        <v>18</v>
      </c>
      <c r="C20" s="9">
        <v>4300</v>
      </c>
      <c r="D20" s="10">
        <v>280</v>
      </c>
      <c r="E20" s="12">
        <f t="shared" si="0"/>
        <v>6.5116279069767442</v>
      </c>
      <c r="F20" s="20"/>
    </row>
    <row r="21" spans="1:7" x14ac:dyDescent="0.25">
      <c r="A21" s="23" t="s">
        <v>0</v>
      </c>
      <c r="B21" s="23"/>
      <c r="C21" s="11">
        <f>C17+C18+C19+C20</f>
        <v>93842.3</v>
      </c>
      <c r="D21" s="11">
        <f>D17+D18+D19+D20</f>
        <v>32671.999999999996</v>
      </c>
      <c r="E21" s="13">
        <f t="shared" si="0"/>
        <v>34.815855962609611</v>
      </c>
      <c r="F21" s="20"/>
    </row>
    <row r="22" spans="1:7" ht="78.75" x14ac:dyDescent="0.25">
      <c r="A22" s="24" t="s">
        <v>22</v>
      </c>
      <c r="B22" s="2" t="s">
        <v>37</v>
      </c>
      <c r="C22" s="9">
        <v>8234.7999999999993</v>
      </c>
      <c r="D22" s="10">
        <v>4343.1000000000004</v>
      </c>
      <c r="E22" s="12">
        <f t="shared" si="0"/>
        <v>52.740807305581207</v>
      </c>
      <c r="F22" s="26"/>
    </row>
    <row r="23" spans="1:7" ht="63" x14ac:dyDescent="0.25">
      <c r="A23" s="34"/>
      <c r="B23" s="2" t="s">
        <v>21</v>
      </c>
      <c r="C23" s="9">
        <v>319159.5</v>
      </c>
      <c r="D23" s="10">
        <v>181432.4</v>
      </c>
      <c r="E23" s="12">
        <f t="shared" si="0"/>
        <v>56.846937033050871</v>
      </c>
      <c r="F23" s="27"/>
    </row>
    <row r="24" spans="1:7" x14ac:dyDescent="0.25">
      <c r="A24" s="23" t="s">
        <v>0</v>
      </c>
      <c r="B24" s="23"/>
      <c r="C24" s="11">
        <f>C22+C23</f>
        <v>327394.3</v>
      </c>
      <c r="D24" s="11">
        <f>D22+D23</f>
        <v>185775.5</v>
      </c>
      <c r="E24" s="13">
        <f t="shared" si="0"/>
        <v>56.743657418592811</v>
      </c>
      <c r="F24" s="20"/>
    </row>
    <row r="25" spans="1:7" ht="76.5" customHeight="1" x14ac:dyDescent="0.25">
      <c r="A25" s="15" t="s">
        <v>20</v>
      </c>
      <c r="B25" s="2" t="s">
        <v>37</v>
      </c>
      <c r="C25" s="9">
        <v>200</v>
      </c>
      <c r="D25" s="10">
        <v>88.9</v>
      </c>
      <c r="E25" s="12">
        <f t="shared" si="0"/>
        <v>44.45</v>
      </c>
      <c r="F25" s="20"/>
    </row>
    <row r="26" spans="1:7" x14ac:dyDescent="0.25">
      <c r="A26" s="23" t="s">
        <v>0</v>
      </c>
      <c r="B26" s="23"/>
      <c r="C26" s="11">
        <f>C25</f>
        <v>200</v>
      </c>
      <c r="D26" s="11">
        <f>D25</f>
        <v>88.9</v>
      </c>
      <c r="E26" s="13">
        <f t="shared" si="0"/>
        <v>44.45</v>
      </c>
      <c r="F26" s="20"/>
      <c r="G26" s="14"/>
    </row>
    <row r="27" spans="1:7" ht="66" customHeight="1" x14ac:dyDescent="0.25">
      <c r="A27" s="24" t="s">
        <v>19</v>
      </c>
      <c r="B27" s="2" t="s">
        <v>8</v>
      </c>
      <c r="C27" s="9">
        <v>93.8</v>
      </c>
      <c r="D27" s="10">
        <v>46.9</v>
      </c>
      <c r="E27" s="12">
        <f t="shared" si="0"/>
        <v>50</v>
      </c>
      <c r="F27" s="20"/>
    </row>
    <row r="28" spans="1:7" ht="78.75" x14ac:dyDescent="0.25">
      <c r="A28" s="25"/>
      <c r="B28" s="2" t="s">
        <v>18</v>
      </c>
      <c r="C28" s="9">
        <v>314736.3</v>
      </c>
      <c r="D28" s="10">
        <v>189646.7</v>
      </c>
      <c r="E28" s="12">
        <f t="shared" si="0"/>
        <v>60.255744253204988</v>
      </c>
      <c r="F28" s="20"/>
    </row>
    <row r="29" spans="1:7" x14ac:dyDescent="0.25">
      <c r="A29" s="23" t="s">
        <v>0</v>
      </c>
      <c r="B29" s="23"/>
      <c r="C29" s="11">
        <f>C28+C27</f>
        <v>314830.09999999998</v>
      </c>
      <c r="D29" s="11">
        <f t="shared" ref="D29" si="2">D28+D27</f>
        <v>189693.6</v>
      </c>
      <c r="E29" s="13">
        <f t="shared" si="0"/>
        <v>60.252688672398222</v>
      </c>
      <c r="F29" s="20"/>
    </row>
    <row r="30" spans="1:7" ht="79.5" customHeight="1" x14ac:dyDescent="0.25">
      <c r="A30" s="15" t="s">
        <v>17</v>
      </c>
      <c r="B30" s="2" t="s">
        <v>1</v>
      </c>
      <c r="C30" s="9">
        <v>82615</v>
      </c>
      <c r="D30" s="10">
        <v>36830.199999999997</v>
      </c>
      <c r="E30" s="12">
        <f t="shared" si="0"/>
        <v>44.580524117896267</v>
      </c>
      <c r="F30" s="20"/>
    </row>
    <row r="31" spans="1:7" x14ac:dyDescent="0.25">
      <c r="A31" s="23" t="s">
        <v>0</v>
      </c>
      <c r="B31" s="23"/>
      <c r="C31" s="11">
        <f>C30</f>
        <v>82615</v>
      </c>
      <c r="D31" s="21">
        <f>D30</f>
        <v>36830.199999999997</v>
      </c>
      <c r="E31" s="13">
        <f t="shared" si="0"/>
        <v>44.580524117896267</v>
      </c>
      <c r="F31" s="20"/>
    </row>
    <row r="32" spans="1:7" ht="78.75" customHeight="1" x14ac:dyDescent="0.25">
      <c r="A32" s="5" t="s">
        <v>39</v>
      </c>
      <c r="B32" s="5" t="s">
        <v>1</v>
      </c>
      <c r="C32" s="9">
        <v>59.2</v>
      </c>
      <c r="D32" s="10">
        <v>0</v>
      </c>
      <c r="E32" s="12">
        <f t="shared" si="0"/>
        <v>0</v>
      </c>
      <c r="F32" s="20"/>
    </row>
    <row r="33" spans="1:6" x14ac:dyDescent="0.25">
      <c r="A33" s="23" t="s">
        <v>0</v>
      </c>
      <c r="B33" s="23"/>
      <c r="C33" s="11">
        <f>C32</f>
        <v>59.2</v>
      </c>
      <c r="D33" s="11">
        <f>D32</f>
        <v>0</v>
      </c>
      <c r="E33" s="13">
        <f t="shared" si="0"/>
        <v>0</v>
      </c>
      <c r="F33" s="20"/>
    </row>
    <row r="34" spans="1:6" ht="78.75" x14ac:dyDescent="0.25">
      <c r="A34" s="5" t="s">
        <v>16</v>
      </c>
      <c r="B34" s="2" t="s">
        <v>37</v>
      </c>
      <c r="C34" s="9">
        <v>9225</v>
      </c>
      <c r="D34" s="10">
        <v>4085.3</v>
      </c>
      <c r="E34" s="12">
        <f t="shared" si="0"/>
        <v>44.285094850948511</v>
      </c>
      <c r="F34" s="20"/>
    </row>
    <row r="35" spans="1:6" x14ac:dyDescent="0.25">
      <c r="A35" s="23" t="s">
        <v>0</v>
      </c>
      <c r="B35" s="23"/>
      <c r="C35" s="11">
        <f>C34</f>
        <v>9225</v>
      </c>
      <c r="D35" s="11">
        <f>D34</f>
        <v>4085.3</v>
      </c>
      <c r="E35" s="13">
        <f t="shared" si="0"/>
        <v>44.285094850948511</v>
      </c>
      <c r="F35" s="20"/>
    </row>
    <row r="36" spans="1:6" ht="97.5" customHeight="1" x14ac:dyDescent="0.25">
      <c r="A36" s="18" t="s">
        <v>15</v>
      </c>
      <c r="B36" s="17" t="s">
        <v>14</v>
      </c>
      <c r="C36" s="9">
        <v>24993.599999999999</v>
      </c>
      <c r="D36" s="10">
        <v>11111</v>
      </c>
      <c r="E36" s="12">
        <f t="shared" si="0"/>
        <v>44.455380577427825</v>
      </c>
      <c r="F36" s="20"/>
    </row>
    <row r="37" spans="1:6" x14ac:dyDescent="0.25">
      <c r="A37" s="23" t="s">
        <v>0</v>
      </c>
      <c r="B37" s="23"/>
      <c r="C37" s="11">
        <f>C36</f>
        <v>24993.599999999999</v>
      </c>
      <c r="D37" s="11">
        <f>D36</f>
        <v>11111</v>
      </c>
      <c r="E37" s="13">
        <f t="shared" si="0"/>
        <v>44.455380577427825</v>
      </c>
      <c r="F37" s="20"/>
    </row>
    <row r="38" spans="1:6" ht="95.25" customHeight="1" x14ac:dyDescent="0.25">
      <c r="A38" s="5" t="s">
        <v>13</v>
      </c>
      <c r="B38" s="2" t="s">
        <v>37</v>
      </c>
      <c r="C38" s="9">
        <v>1980</v>
      </c>
      <c r="D38" s="10">
        <v>1382.3</v>
      </c>
      <c r="E38" s="12">
        <f t="shared" si="0"/>
        <v>69.813131313131322</v>
      </c>
      <c r="F38" s="20"/>
    </row>
    <row r="39" spans="1:6" x14ac:dyDescent="0.25">
      <c r="A39" s="23" t="s">
        <v>0</v>
      </c>
      <c r="B39" s="23"/>
      <c r="C39" s="11">
        <f>C38</f>
        <v>1980</v>
      </c>
      <c r="D39" s="11">
        <f>D38</f>
        <v>1382.3</v>
      </c>
      <c r="E39" s="13">
        <f t="shared" si="0"/>
        <v>69.813131313131322</v>
      </c>
      <c r="F39" s="20"/>
    </row>
    <row r="40" spans="1:6" ht="126" x14ac:dyDescent="0.25">
      <c r="A40" s="5" t="s">
        <v>12</v>
      </c>
      <c r="B40" s="17" t="s">
        <v>11</v>
      </c>
      <c r="C40" s="9">
        <v>30443.7</v>
      </c>
      <c r="D40" s="10">
        <v>16386.8</v>
      </c>
      <c r="E40" s="12">
        <f t="shared" si="0"/>
        <v>53.826571671643066</v>
      </c>
      <c r="F40" s="20"/>
    </row>
    <row r="41" spans="1:6" x14ac:dyDescent="0.25">
      <c r="A41" s="23" t="s">
        <v>0</v>
      </c>
      <c r="B41" s="23"/>
      <c r="C41" s="11">
        <f>C40</f>
        <v>30443.7</v>
      </c>
      <c r="D41" s="11">
        <f>D40</f>
        <v>16386.8</v>
      </c>
      <c r="E41" s="13">
        <f t="shared" si="0"/>
        <v>53.826571671643066</v>
      </c>
      <c r="F41" s="20"/>
    </row>
    <row r="42" spans="1:6" ht="72" customHeight="1" x14ac:dyDescent="0.25">
      <c r="A42" s="15" t="s">
        <v>36</v>
      </c>
      <c r="B42" s="2" t="s">
        <v>10</v>
      </c>
      <c r="C42" s="9">
        <v>34860.5</v>
      </c>
      <c r="D42" s="10">
        <v>21354.9</v>
      </c>
      <c r="E42" s="12">
        <f t="shared" si="0"/>
        <v>61.258157513518171</v>
      </c>
      <c r="F42" s="20"/>
    </row>
    <row r="43" spans="1:6" x14ac:dyDescent="0.25">
      <c r="A43" s="23" t="s">
        <v>0</v>
      </c>
      <c r="B43" s="23"/>
      <c r="C43" s="11">
        <f>C42</f>
        <v>34860.5</v>
      </c>
      <c r="D43" s="11">
        <f>D42</f>
        <v>21354.9</v>
      </c>
      <c r="E43" s="13">
        <f t="shared" si="0"/>
        <v>61.258157513518171</v>
      </c>
      <c r="F43" s="20"/>
    </row>
    <row r="44" spans="1:6" ht="78.75" x14ac:dyDescent="0.25">
      <c r="A44" s="28" t="s">
        <v>9</v>
      </c>
      <c r="B44" s="2" t="s">
        <v>37</v>
      </c>
      <c r="C44" s="9">
        <v>50</v>
      </c>
      <c r="D44" s="9">
        <v>0</v>
      </c>
      <c r="E44" s="12">
        <f t="shared" si="0"/>
        <v>0</v>
      </c>
      <c r="F44" s="20"/>
    </row>
    <row r="45" spans="1:6" ht="81" customHeight="1" x14ac:dyDescent="0.25">
      <c r="A45" s="30"/>
      <c r="B45" s="17" t="s">
        <v>8</v>
      </c>
      <c r="C45" s="9">
        <v>8806.6</v>
      </c>
      <c r="D45" s="10">
        <v>6107.3</v>
      </c>
      <c r="E45" s="12">
        <f t="shared" si="0"/>
        <v>69.349124520246178</v>
      </c>
      <c r="F45" s="20"/>
    </row>
    <row r="46" spans="1:6" x14ac:dyDescent="0.25">
      <c r="A46" s="23" t="s">
        <v>0</v>
      </c>
      <c r="B46" s="23"/>
      <c r="C46" s="11">
        <f>C45+C44</f>
        <v>8856.6</v>
      </c>
      <c r="D46" s="11">
        <f t="shared" ref="D46" si="3">D45+D44</f>
        <v>6107.3</v>
      </c>
      <c r="E46" s="13">
        <f t="shared" si="0"/>
        <v>68.957613531151907</v>
      </c>
      <c r="F46" s="20"/>
    </row>
    <row r="47" spans="1:6" ht="64.5" customHeight="1" x14ac:dyDescent="0.25">
      <c r="A47" s="5" t="s">
        <v>7</v>
      </c>
      <c r="B47" s="2" t="s">
        <v>6</v>
      </c>
      <c r="C47" s="9">
        <v>44165.9</v>
      </c>
      <c r="D47" s="10">
        <v>26112.7</v>
      </c>
      <c r="E47" s="12">
        <f t="shared" si="0"/>
        <v>59.124120645113088</v>
      </c>
      <c r="F47" s="20"/>
    </row>
    <row r="48" spans="1:6" x14ac:dyDescent="0.25">
      <c r="A48" s="23" t="s">
        <v>0</v>
      </c>
      <c r="B48" s="23"/>
      <c r="C48" s="11">
        <f>C47</f>
        <v>44165.9</v>
      </c>
      <c r="D48" s="11">
        <f>D47</f>
        <v>26112.7</v>
      </c>
      <c r="E48" s="13">
        <f t="shared" si="0"/>
        <v>59.124120645113088</v>
      </c>
      <c r="F48" s="20"/>
    </row>
    <row r="49" spans="1:6" ht="78.75" x14ac:dyDescent="0.25">
      <c r="A49" s="15" t="s">
        <v>5</v>
      </c>
      <c r="B49" s="2" t="s">
        <v>37</v>
      </c>
      <c r="C49" s="9">
        <v>6410</v>
      </c>
      <c r="D49" s="10">
        <v>2348.4</v>
      </c>
      <c r="E49" s="12">
        <f t="shared" si="0"/>
        <v>36.636505460218409</v>
      </c>
      <c r="F49" s="20"/>
    </row>
    <row r="50" spans="1:6" x14ac:dyDescent="0.25">
      <c r="A50" s="23" t="s">
        <v>0</v>
      </c>
      <c r="B50" s="23"/>
      <c r="C50" s="11">
        <f>C49</f>
        <v>6410</v>
      </c>
      <c r="D50" s="11">
        <f>D49</f>
        <v>2348.4</v>
      </c>
      <c r="E50" s="13">
        <f t="shared" si="0"/>
        <v>36.636505460218409</v>
      </c>
      <c r="F50" s="20"/>
    </row>
    <row r="51" spans="1:6" ht="78.75" x14ac:dyDescent="0.25">
      <c r="A51" s="15" t="s">
        <v>4</v>
      </c>
      <c r="B51" s="2" t="s">
        <v>37</v>
      </c>
      <c r="C51" s="9">
        <v>1658.4</v>
      </c>
      <c r="D51" s="10">
        <v>804.5</v>
      </c>
      <c r="E51" s="12">
        <f t="shared" si="0"/>
        <v>48.510612638687888</v>
      </c>
      <c r="F51" s="20"/>
    </row>
    <row r="52" spans="1:6" x14ac:dyDescent="0.25">
      <c r="A52" s="23" t="s">
        <v>0</v>
      </c>
      <c r="B52" s="23"/>
      <c r="C52" s="11">
        <f>C51</f>
        <v>1658.4</v>
      </c>
      <c r="D52" s="21">
        <f>D51</f>
        <v>804.5</v>
      </c>
      <c r="E52" s="13">
        <f t="shared" si="0"/>
        <v>48.510612638687888</v>
      </c>
      <c r="F52" s="20"/>
    </row>
    <row r="53" spans="1:6" ht="78.75" x14ac:dyDescent="0.25">
      <c r="A53" s="28" t="s">
        <v>3</v>
      </c>
      <c r="B53" s="2" t="s">
        <v>37</v>
      </c>
      <c r="C53" s="9">
        <v>10211.9</v>
      </c>
      <c r="D53" s="10">
        <v>1656.8</v>
      </c>
      <c r="E53" s="12">
        <f t="shared" si="0"/>
        <v>16.224209011055731</v>
      </c>
      <c r="F53" s="20"/>
    </row>
    <row r="54" spans="1:6" ht="63.75" customHeight="1" x14ac:dyDescent="0.25">
      <c r="A54" s="29"/>
      <c r="B54" s="2" t="s">
        <v>6</v>
      </c>
      <c r="C54" s="9">
        <v>1534</v>
      </c>
      <c r="D54" s="10">
        <v>0</v>
      </c>
      <c r="E54" s="12">
        <f t="shared" si="0"/>
        <v>0</v>
      </c>
      <c r="F54" s="20"/>
    </row>
    <row r="55" spans="1:6" ht="81" customHeight="1" x14ac:dyDescent="0.25">
      <c r="A55" s="30"/>
      <c r="B55" s="2" t="s">
        <v>24</v>
      </c>
      <c r="C55" s="9">
        <v>541.6</v>
      </c>
      <c r="D55" s="10">
        <v>541.5</v>
      </c>
      <c r="E55" s="12">
        <f t="shared" si="0"/>
        <v>99.981536189069416</v>
      </c>
      <c r="F55" s="20"/>
    </row>
    <row r="56" spans="1:6" x14ac:dyDescent="0.25">
      <c r="A56" s="23" t="s">
        <v>0</v>
      </c>
      <c r="B56" s="23"/>
      <c r="C56" s="11">
        <f>SUM(C53:C55)</f>
        <v>12287.5</v>
      </c>
      <c r="D56" s="11">
        <f>SUM(D53:D55)</f>
        <v>2198.3000000000002</v>
      </c>
      <c r="E56" s="13">
        <f t="shared" si="0"/>
        <v>17.890539165818922</v>
      </c>
      <c r="F56" s="20"/>
    </row>
    <row r="57" spans="1:6" ht="94.5" x14ac:dyDescent="0.25">
      <c r="A57" s="5" t="s">
        <v>2</v>
      </c>
      <c r="B57" s="17" t="s">
        <v>1</v>
      </c>
      <c r="C57" s="9">
        <v>22755.8</v>
      </c>
      <c r="D57" s="10">
        <v>974.7</v>
      </c>
      <c r="E57" s="12">
        <f t="shared" si="0"/>
        <v>4.2833035973246387</v>
      </c>
      <c r="F57" s="20"/>
    </row>
    <row r="58" spans="1:6" x14ac:dyDescent="0.25">
      <c r="A58" s="23" t="s">
        <v>0</v>
      </c>
      <c r="B58" s="23"/>
      <c r="C58" s="11">
        <f>C57</f>
        <v>22755.8</v>
      </c>
      <c r="D58" s="11">
        <f>D57</f>
        <v>974.7</v>
      </c>
      <c r="E58" s="13">
        <f t="shared" si="0"/>
        <v>4.2833035973246387</v>
      </c>
      <c r="F58" s="20"/>
    </row>
    <row r="59" spans="1:6" ht="20.25" customHeight="1" x14ac:dyDescent="0.25">
      <c r="A59" s="32" t="s">
        <v>33</v>
      </c>
      <c r="B59" s="33"/>
      <c r="C59" s="11">
        <f>C6+C9+C14+C16+C21+C24+C26+C29+C31+C33+C35+C37+C39+C41+C43+C46+C48+C50+C52+C56+C58</f>
        <v>4300509.2</v>
      </c>
      <c r="D59" s="11">
        <f>D6+D9+D14+D16+D21+D24+D26+D29+D31+D33+D35+D37+D39+D41+D43+D46+D48+D50+D52+D56+D58</f>
        <v>2535696.5999999996</v>
      </c>
      <c r="E59" s="13">
        <f t="shared" si="0"/>
        <v>58.962706090711293</v>
      </c>
      <c r="F59" s="20"/>
    </row>
    <row r="60" spans="1:6" ht="12.75" customHeight="1" x14ac:dyDescent="0.25">
      <c r="A60" s="3"/>
      <c r="B60" s="3"/>
      <c r="C60" s="22"/>
      <c r="D60" s="22"/>
      <c r="E60" s="20"/>
      <c r="F60" s="20"/>
    </row>
  </sheetData>
  <mergeCells count="31">
    <mergeCell ref="A53:A55"/>
    <mergeCell ref="A44:A45"/>
    <mergeCell ref="A1:E1"/>
    <mergeCell ref="A59:B59"/>
    <mergeCell ref="A7:A8"/>
    <mergeCell ref="A10:A13"/>
    <mergeCell ref="A17:A19"/>
    <mergeCell ref="A22:A23"/>
    <mergeCell ref="A58:B58"/>
    <mergeCell ref="A52:B52"/>
    <mergeCell ref="A56:B56"/>
    <mergeCell ref="A48:B48"/>
    <mergeCell ref="A50:B50"/>
    <mergeCell ref="A43:B43"/>
    <mergeCell ref="A46:B46"/>
    <mergeCell ref="A39:B39"/>
    <mergeCell ref="A6:B6"/>
    <mergeCell ref="F22:F23"/>
    <mergeCell ref="A9:B9"/>
    <mergeCell ref="A26:B26"/>
    <mergeCell ref="A29:B29"/>
    <mergeCell ref="A21:B21"/>
    <mergeCell ref="A24:B24"/>
    <mergeCell ref="A14:B14"/>
    <mergeCell ref="A16:B16"/>
    <mergeCell ref="A41:B41"/>
    <mergeCell ref="A35:B35"/>
    <mergeCell ref="A37:B37"/>
    <mergeCell ref="A31:B31"/>
    <mergeCell ref="A27:A28"/>
    <mergeCell ref="A33:B33"/>
  </mergeCells>
  <printOptions gridLinesSet="0"/>
  <pageMargins left="0.74803149606299213" right="0.55118110236220474" top="0.39370078740157483" bottom="0.39370078740157483" header="0.51181102362204722" footer="0.51181102362204722"/>
  <pageSetup scale="8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Исполнение_1</vt:lpstr>
      <vt:lpstr>Исполнение_1!Заголовки_для_печати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budget1</dc:creator>
  <cp:lastModifiedBy>budget2</cp:lastModifiedBy>
  <cp:lastPrinted>2026-05-12T08:02:23Z</cp:lastPrinted>
  <dcterms:created xsi:type="dcterms:W3CDTF">2021-07-15T06:52:57Z</dcterms:created>
  <dcterms:modified xsi:type="dcterms:W3CDTF">2026-08-07T13:43:49Z</dcterms:modified>
</cp:coreProperties>
</file>