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'кв.смета'!$B$1:$Q$414</definedName>
  </definedNames>
  <calcPr fullCalcOnLoad="1"/>
</workbook>
</file>

<file path=xl/sharedStrings.xml><?xml version="1.0" encoding="utf-8"?>
<sst xmlns="http://schemas.openxmlformats.org/spreadsheetml/2006/main" count="1042" uniqueCount="287">
  <si>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</si>
  <si>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</si>
  <si>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</si>
  <si>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</si>
  <si>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</si>
  <si>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</si>
  <si>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</si>
  <si>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</si>
  <si>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</si>
  <si>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</si>
  <si>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</si>
  <si>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</si>
  <si>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</si>
  <si>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</si>
  <si>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</si>
  <si>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</si>
  <si>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</si>
  <si>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</si>
  <si>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</si>
  <si>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</si>
  <si>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</si>
  <si>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</si>
  <si>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</si>
  <si>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</si>
  <si>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</si>
  <si>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</si>
  <si>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</si>
  <si>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</si>
  <si>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</si>
  <si>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</si>
  <si>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</si>
  <si>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</si>
  <si>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</si>
  <si>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</si>
  <si>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</si>
  <si>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</si>
  <si>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</si>
  <si>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</si>
  <si>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</si>
  <si>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</si>
  <si>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</si>
  <si>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</si>
  <si>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</si>
  <si>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</si>
  <si>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</si>
  <si>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</si>
  <si>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</si>
  <si>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</si>
  <si>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</si>
  <si>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</si>
  <si>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</si>
  <si>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</si>
  <si>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</si>
  <si>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</si>
  <si>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</si>
  <si>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</si>
  <si>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</si>
  <si>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</si>
  <si>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</si>
  <si>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</si>
  <si>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</si>
  <si>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</si>
  <si>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</si>
  <si>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</si>
  <si>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</si>
  <si>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</si>
  <si>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</si>
  <si>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</si>
  <si>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</si>
  <si>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</si>
  <si>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</si>
  <si>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</si>
  <si>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</si>
  <si>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</si>
  <si>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</si>
  <si>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</si>
  <si>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</si>
  <si>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</si>
  <si>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</si>
  <si>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</si>
  <si>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</si>
  <si>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</si>
  <si>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</si>
  <si>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</si>
  <si>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</si>
  <si>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</si>
  <si>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</si>
  <si>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</si>
  <si>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</si>
  <si>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921 1 11 05 075 05 0000 120</t>
  </si>
  <si>
    <t>921 1 11 07 015 05 0000 120</t>
  </si>
  <si>
    <t>921 1 14 02 053 05 0000 410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</si>
  <si>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</si>
  <si>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</si>
  <si>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</si>
  <si>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</si>
  <si>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</si>
  <si>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</si>
  <si>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902 0412 0000000000 000</t>
  </si>
  <si>
    <t>902 0707 0000000000 000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</si>
  <si>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</si>
  <si>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</si>
  <si>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</si>
  <si>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</si>
  <si>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</si>
  <si>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</si>
  <si>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</si>
  <si>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</si>
  <si>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</si>
  <si>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</si>
  <si>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</si>
  <si>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</si>
  <si>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</si>
  <si>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</si>
  <si>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</si>
  <si>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925 0707 0000000000 000</t>
  </si>
  <si>
    <t>925 0709 0000000000 000</t>
  </si>
  <si>
    <t>925 1004 0000000000 000</t>
  </si>
  <si>
    <t>926 0801 0000000000 000</t>
  </si>
  <si>
    <t>926 0804 0000000000 000</t>
  </si>
  <si>
    <t>929 1101 0000000000 000</t>
  </si>
  <si>
    <t>929 1105 0000000000 000</t>
  </si>
  <si>
    <t>934 0707 0000000000 000</t>
  </si>
  <si>
    <t>953 0707 0000000000 000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</si>
  <si>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</si>
  <si>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</si>
  <si>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</si>
  <si>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</si>
  <si>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</si>
  <si>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</si>
  <si>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</si>
  <si>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</si>
  <si>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917 1 08 07 150 01 0000 110</t>
  </si>
  <si>
    <t>917 1 17 05 050 05 0000 180</t>
  </si>
  <si>
    <t>925 1 13 02 995 05 0000 130</t>
  </si>
  <si>
    <t>926 1 13 02 995 05 0000 130</t>
  </si>
  <si>
    <t>992 1 11 05 013 13 0022 120</t>
  </si>
  <si>
    <t>992 1 14 06 013 13 0000 430</t>
  </si>
  <si>
    <t>925 0703 0000000000 000</t>
  </si>
  <si>
    <t>926 0703 0000000000 000</t>
  </si>
  <si>
    <t>919 1 13 02 995 05 0000 130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</si>
  <si>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</si>
  <si>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</si>
  <si>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</si>
  <si>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</si>
  <si>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</si>
  <si>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934 0709 0000000000 000</t>
  </si>
  <si>
    <t>100 1 03 02 231 01 0000 110</t>
  </si>
  <si>
    <t>100 1 03 02 241 01 0000 110</t>
  </si>
  <si>
    <t>100 1 03 02 251 01 0000 110</t>
  </si>
  <si>
    <t>100 1 03 02 261 01 0000 110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</si>
  <si>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</si>
  <si>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</si>
  <si>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</si>
  <si>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</si>
  <si>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</si>
  <si>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</si>
  <si>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</si>
  <si>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</si>
  <si>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</si>
  <si>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</si>
  <si>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</si>
  <si>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</si>
  <si>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953 1 13 02 995 05 0000 130</t>
  </si>
  <si>
    <t>953 2 02 30 024 05 0000 150</t>
  </si>
  <si>
    <t>953 2 02 30 027 05 0000 150</t>
  </si>
  <si>
    <t>902 0105 0000000000 000</t>
  </si>
  <si>
    <t>923 1004 0000000000 000</t>
  </si>
  <si>
    <t>Фередальное казначейство</t>
  </si>
  <si>
    <t>048 1 12 01 041 01 6000 120</t>
  </si>
  <si>
    <t>048 1 12 01 042 01 6000 120</t>
  </si>
  <si>
    <t>921 1 11 05 025 05 0000 120</t>
  </si>
  <si>
    <t>921 1 16 07 090 05 0011 140</t>
  </si>
  <si>
    <t>921 1 16 07 090 05 0013 140</t>
  </si>
  <si>
    <t>923 2 02 35 082 05 0000 150</t>
  </si>
  <si>
    <t>925 2 02 25 169 05 0000 150</t>
  </si>
  <si>
    <t>929 2 02 29 999 05 0000 150</t>
  </si>
  <si>
    <t>934 1 13 02 995 05 0000 130</t>
  </si>
  <si>
    <t>902 0314 0000000000 000</t>
  </si>
  <si>
    <t>905 1401 0000000000 000</t>
  </si>
  <si>
    <t>Кассовый план исполнения районного бюджета в 2021 году</t>
  </si>
  <si>
    <t>"11" января 2021 г.</t>
  </si>
  <si>
    <t>Исполняющий обязанности начальника финансового управления администрации муниципального образования Ейский район</t>
  </si>
  <si>
    <t>____________________            Е.В. Карпухина</t>
  </si>
  <si>
    <t>Федеральная  служба по ветеринарному и фитосанитарному надзору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</si>
  <si>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</si>
  <si>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</si>
  <si>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</si>
  <si>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</si>
  <si>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048 1 12 01 070 01 6000 120</t>
  </si>
  <si>
    <t>081 1 16 10 123 01 0051 140</t>
  </si>
  <si>
    <t>182 1 06 02 010 02 1000 110</t>
  </si>
  <si>
    <t>182 1 08 03 010 01 0000 110</t>
  </si>
  <si>
    <t>836 1 16 01 143 01 0102 140</t>
  </si>
  <si>
    <t>836 1 16 01 193 01 0005 140</t>
  </si>
  <si>
    <t>854 1 16 11 050 01 0000 140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</si>
  <si>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</si>
  <si>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</si>
  <si>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</si>
  <si>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</si>
  <si>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</si>
  <si>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</si>
  <si>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902 1 16 10 123 01 0051 140</t>
  </si>
  <si>
    <t>917 1 13 02 995 05 0000 130</t>
  </si>
  <si>
    <t>921 1 14 06 313 05 0000 430</t>
  </si>
  <si>
    <t>921 1 16 07 090 05 0012 140</t>
  </si>
  <si>
    <t>921 1 16 07 090 05 0014 140</t>
  </si>
  <si>
    <t>923 1 11 09 045 05 0000 120</t>
  </si>
  <si>
    <t>923 1 16 07 010 05 0000 140</t>
  </si>
  <si>
    <t>923 2 02 20 077 05 0000 150</t>
  </si>
  <si>
    <t>923 2 02 29 999 05 0000 150</t>
  </si>
  <si>
    <t>925 2 02 25 304 05 0000 150</t>
  </si>
  <si>
    <t>101.003.005</t>
  </si>
  <si>
    <t>101.003.024</t>
  </si>
  <si>
    <t>101.003.028</t>
  </si>
  <si>
    <t>101.003.029</t>
  </si>
  <si>
    <t>102.003.004</t>
  </si>
  <si>
    <t>101.001.001</t>
  </si>
  <si>
    <t>107.001.001</t>
  </si>
  <si>
    <t>107.002.001</t>
  </si>
  <si>
    <t>107.003.001</t>
  </si>
  <si>
    <t>107.004.001</t>
  </si>
  <si>
    <t>107.005.001</t>
  </si>
  <si>
    <t>107.006.001</t>
  </si>
  <si>
    <t>107.007.001</t>
  </si>
  <si>
    <t>107.008.001</t>
  </si>
  <si>
    <t>107.009.001</t>
  </si>
  <si>
    <t>107.010.001</t>
  </si>
  <si>
    <t>107.011.001</t>
  </si>
  <si>
    <t>101.003.006</t>
  </si>
  <si>
    <t>101.003.007</t>
  </si>
  <si>
    <t>101.002.004</t>
  </si>
  <si>
    <t>101.002.006</t>
  </si>
  <si>
    <t>101.002.012</t>
  </si>
  <si>
    <t>101.003.003</t>
  </si>
  <si>
    <t>101.003.008</t>
  </si>
  <si>
    <t>101.003.030</t>
  </si>
  <si>
    <t>102.003.001</t>
  </si>
  <si>
    <t>102.002.007</t>
  </si>
  <si>
    <t>102.002.012</t>
  </si>
  <si>
    <t>101.003.001</t>
  </si>
  <si>
    <t>101.003.009</t>
  </si>
  <si>
    <t>101.003.010</t>
  </si>
  <si>
    <t>101.003.014</t>
  </si>
  <si>
    <t>101.003.017</t>
  </si>
  <si>
    <t>101.003.027</t>
  </si>
  <si>
    <t>101.003.031</t>
  </si>
  <si>
    <t>101.003.039</t>
  </si>
  <si>
    <t>101.003.034</t>
  </si>
  <si>
    <t>101.003.015</t>
  </si>
  <si>
    <t>107.008.003</t>
  </si>
  <si>
    <t>101.002.028</t>
  </si>
  <si>
    <t>101.003.004</t>
  </si>
  <si>
    <t>107.011.002</t>
  </si>
  <si>
    <t>101.003.011</t>
  </si>
  <si>
    <t>101.003.012</t>
  </si>
  <si>
    <t>101.003.013</t>
  </si>
  <si>
    <t>101.003.020</t>
  </si>
  <si>
    <t>101.003.021</t>
  </si>
  <si>
    <t>101.003.022</t>
  </si>
  <si>
    <t>101.003.023</t>
  </si>
  <si>
    <t>101.003.026</t>
  </si>
  <si>
    <t>101.003.032</t>
  </si>
  <si>
    <t>101.003.033</t>
  </si>
  <si>
    <t>000.000.000.</t>
  </si>
  <si>
    <t>902 0204 0000000000 000</t>
  </si>
  <si>
    <t>902 0310 0000000000 000</t>
  </si>
  <si>
    <t>923 1101 0000000000 000</t>
  </si>
  <si>
    <t>103.001.001</t>
  </si>
  <si>
    <t>103.001.002</t>
  </si>
  <si>
    <t>103.004.001</t>
  </si>
  <si>
    <t>103.004.002</t>
  </si>
  <si>
    <t>103.004.003</t>
  </si>
  <si>
    <t>103.004.004</t>
  </si>
  <si>
    <t>103.004.005</t>
  </si>
  <si>
    <t>103.004.007</t>
  </si>
  <si>
    <t>103.006.000</t>
  </si>
  <si>
    <t>103.007.000</t>
  </si>
  <si>
    <t>103.008.000</t>
  </si>
  <si>
    <t>103.012.001</t>
  </si>
  <si>
    <t>103.014.001</t>
  </si>
  <si>
    <t>103.014.002</t>
  </si>
  <si>
    <t>103.020.000</t>
  </si>
  <si>
    <t>103.004.006</t>
  </si>
  <si>
    <t>103.005.000</t>
  </si>
  <si>
    <t>103.002.000</t>
  </si>
  <si>
    <t>103.003.000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</si>
</sst>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Border="1">
      <alignment/>
      <protection/>
    </xf>
    <xf numFmtId="4" fontId="8" fillId="0" borderId="0" xfId="56" applyNumberFormat="1" applyFont="1" applyFill="1" applyAlignment="1" applyProtection="1">
      <alignment horizontal="center"/>
      <protection hidden="1"/>
    </xf>
    <xf numFmtId="182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6" applyFont="1" applyFill="1" applyBorder="1" applyAlignment="1">
      <alignment horizontal="left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6" applyNumberFormat="1" applyFont="1" applyBorder="1">
      <alignment/>
      <protection/>
    </xf>
    <xf numFmtId="4" fontId="11" fillId="0" borderId="0" xfId="56" applyNumberFormat="1" applyFont="1" applyBorder="1">
      <alignment/>
      <protection/>
    </xf>
    <xf numFmtId="0" fontId="3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3" borderId="10" xfId="56" applyNumberFormat="1" applyFont="1" applyFill="1" applyBorder="1" applyAlignment="1" applyProtection="1">
      <alignment horizontal="right" vertical="center"/>
      <protection hidden="1"/>
    </xf>
    <xf numFmtId="182" fontId="3" fillId="33" borderId="10" xfId="53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18" fillId="33" borderId="13" xfId="53" applyNumberFormat="1" applyFont="1" applyFill="1" applyBorder="1" applyAlignment="1" applyProtection="1">
      <alignment horizontal="right" vertical="center" wrapText="1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4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6" applyNumberFormat="1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>
      <alignment horizontal="center" wrapText="1"/>
    </xf>
    <xf numFmtId="182" fontId="6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182" fontId="3" fillId="34" borderId="10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3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center" wrapText="1"/>
      <protection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6" applyFont="1" applyBorder="1" applyAlignment="1">
      <alignment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7" fillId="0" borderId="0" xfId="56" applyFont="1" applyAlignment="1" applyProtection="1">
      <alignment horizontal="center"/>
      <protection hidden="1"/>
    </xf>
    <xf numFmtId="0" fontId="0" fillId="0" borderId="0" xfId="0" applyAlignment="1">
      <alignment horizontal="right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0" fontId="8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4" borderId="14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4" fontId="8" fillId="34" borderId="10" xfId="56" applyNumberFormat="1" applyFont="1" applyFill="1" applyBorder="1" applyAlignment="1">
      <alignment horizontal="center" vertical="center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3" xfId="56" applyNumberFormat="1" applyFont="1" applyFill="1" applyBorder="1" applyAlignment="1" applyProtection="1">
      <alignment horizontal="left" wrapText="1"/>
      <protection hidden="1"/>
    </xf>
    <xf numFmtId="0" fontId="6" fillId="34" borderId="15" xfId="56" applyNumberFormat="1" applyFont="1" applyFill="1" applyBorder="1" applyAlignment="1" applyProtection="1">
      <alignment horizontal="left" wrapText="1"/>
      <protection hidden="1"/>
    </xf>
    <xf numFmtId="0" fontId="6" fillId="34" borderId="16" xfId="56" applyNumberFormat="1" applyFont="1" applyFill="1" applyBorder="1" applyAlignment="1" applyProtection="1">
      <alignment horizontal="left" wrapText="1"/>
      <protection hidden="1"/>
    </xf>
    <xf numFmtId="0" fontId="6" fillId="34" borderId="10" xfId="56" applyNumberFormat="1" applyFont="1" applyFill="1" applyBorder="1" applyAlignment="1" applyProtection="1">
      <alignment horizontal="left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4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183" fontId="6" fillId="34" borderId="13" xfId="56" applyNumberFormat="1" applyFont="1" applyFill="1" applyBorder="1" applyAlignment="1">
      <alignment horizontal="left" wrapText="1"/>
      <protection/>
    </xf>
    <xf numFmtId="183" fontId="6" fillId="34" borderId="15" xfId="56" applyNumberFormat="1" applyFont="1" applyFill="1" applyBorder="1" applyAlignment="1">
      <alignment horizontal="left" wrapText="1"/>
      <protection/>
    </xf>
    <xf numFmtId="183" fontId="6" fillId="34" borderId="16" xfId="56" applyNumberFormat="1" applyFont="1" applyFill="1" applyBorder="1" applyAlignment="1">
      <alignment horizontal="left" wrapText="1"/>
      <protection/>
    </xf>
    <xf numFmtId="183" fontId="6" fillId="34" borderId="10" xfId="56" applyNumberFormat="1" applyFont="1" applyFill="1" applyBorder="1" applyAlignment="1">
      <alignment horizontal="left" wrapText="1"/>
      <protection/>
    </xf>
    <xf numFmtId="183" fontId="6" fillId="34" borderId="10" xfId="56" applyNumberFormat="1" applyFont="1" applyFill="1" applyBorder="1" applyAlignment="1">
      <alignment wrapText="1"/>
      <protection/>
    </xf>
    <xf numFmtId="182" fontId="6" fillId="34" borderId="10" xfId="56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526"/>
  <sheetViews>
    <sheetView showGridLines="0" tabSelected="1" view="pageBreakPreview" zoomScale="75" zoomScaleNormal="75" zoomScaleSheetLayoutView="75" zoomScalePageLayoutView="0" workbookViewId="0" topLeftCell="A1">
      <pane xSplit="1" ySplit="24" topLeftCell="B40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E411" sqref="E411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90" t="s">
        <v>40</v>
      </c>
      <c r="O10" s="90"/>
      <c r="P10" s="90"/>
      <c r="Q10" s="90"/>
      <c r="R10" s="90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95"/>
      <c r="AM10" s="95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0" t="s">
        <v>182</v>
      </c>
      <c r="O11" s="90"/>
      <c r="P11" s="90"/>
      <c r="Q11" s="90"/>
      <c r="R11" s="90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6"/>
      <c r="AJ11" s="97"/>
      <c r="AK11" s="97"/>
      <c r="AL11" s="97"/>
      <c r="AM11" s="97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0"/>
      <c r="O12" s="90"/>
      <c r="P12" s="90"/>
      <c r="Q12" s="90"/>
      <c r="R12" s="90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7"/>
      <c r="AJ12" s="97"/>
      <c r="AK12" s="97"/>
      <c r="AL12" s="97"/>
      <c r="AM12" s="97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90"/>
      <c r="O13" s="90"/>
      <c r="P13" s="90"/>
      <c r="Q13" s="90"/>
      <c r="R13" s="90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7"/>
      <c r="AJ13" s="97"/>
      <c r="AK13" s="97"/>
      <c r="AL13" s="97"/>
      <c r="AM13" s="97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0"/>
      <c r="O14" s="90"/>
      <c r="P14" s="90"/>
      <c r="Q14" s="90"/>
      <c r="R14" s="90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97"/>
      <c r="AJ14" s="97"/>
      <c r="AK14" s="97"/>
      <c r="AL14" s="97"/>
      <c r="AM14" s="97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91" t="s">
        <v>183</v>
      </c>
      <c r="O15" s="92"/>
      <c r="P15" s="92"/>
      <c r="Q15" s="92"/>
      <c r="R15" s="92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7"/>
      <c r="AJ15" s="98"/>
      <c r="AK15" s="98"/>
      <c r="AL15" s="98"/>
      <c r="AM15" s="98"/>
    </row>
    <row r="16" spans="1:39" ht="15.75" customHeight="1">
      <c r="A16" s="4"/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92"/>
      <c r="O16" s="92"/>
      <c r="P16" s="92"/>
      <c r="Q16" s="92"/>
      <c r="R16" s="92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8"/>
      <c r="AJ16" s="98"/>
      <c r="AK16" s="98"/>
      <c r="AL16" s="98"/>
      <c r="AM16" s="98"/>
    </row>
    <row r="17" spans="1:39" ht="15.75" customHeight="1">
      <c r="A17" s="4"/>
      <c r="B17" s="27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91" t="s">
        <v>41</v>
      </c>
      <c r="P17" s="100"/>
      <c r="Q17" s="100"/>
      <c r="R17" s="100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97"/>
      <c r="AL17" s="97"/>
      <c r="AM17" s="97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76" t="s">
        <v>181</v>
      </c>
      <c r="O18" s="77"/>
      <c r="P18" s="77"/>
      <c r="Q18" s="77"/>
      <c r="R18" s="77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78"/>
      <c r="AJ18" s="79"/>
      <c r="AK18" s="79"/>
      <c r="AL18" s="79"/>
      <c r="AM18" s="79"/>
    </row>
    <row r="19" spans="1:39" ht="15.75" customHeight="1">
      <c r="A19" s="4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7"/>
      <c r="O19" s="77"/>
      <c r="P19" s="77"/>
      <c r="Q19" s="77"/>
      <c r="R19" s="77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79"/>
      <c r="AJ19" s="79"/>
      <c r="AK19" s="79"/>
      <c r="AL19" s="79"/>
      <c r="AM19" s="79"/>
    </row>
    <row r="20" spans="1:39" ht="27" customHeight="1">
      <c r="A20" s="2"/>
      <c r="B20" s="28"/>
      <c r="C20" s="28"/>
      <c r="D20" s="28"/>
      <c r="E20" s="28"/>
      <c r="F20" s="28"/>
      <c r="G20" s="28"/>
      <c r="H20" s="38"/>
      <c r="I20" s="28"/>
      <c r="J20" s="28"/>
      <c r="K20" s="28"/>
      <c r="L20" s="28"/>
      <c r="M20" s="28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99" t="s">
        <v>180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84" t="s">
        <v>43</v>
      </c>
      <c r="Q22" s="85"/>
      <c r="R22" s="84"/>
      <c r="S22" s="17"/>
      <c r="T22" s="17" t="s">
        <v>42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80"/>
      <c r="AL22" s="81"/>
      <c r="AM22" s="80"/>
    </row>
    <row r="23" spans="1:20" ht="18.75">
      <c r="A23" s="5"/>
      <c r="B23" s="82" t="s">
        <v>44</v>
      </c>
      <c r="C23" s="82" t="s">
        <v>45</v>
      </c>
      <c r="D23" s="82" t="s">
        <v>46</v>
      </c>
      <c r="E23" s="82" t="s">
        <v>47</v>
      </c>
      <c r="F23" s="82" t="s">
        <v>48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45"/>
      <c r="S23" s="18"/>
      <c r="T23" s="18"/>
    </row>
    <row r="24" spans="1:120" ht="50.25" customHeight="1">
      <c r="A24" s="5"/>
      <c r="B24" s="83"/>
      <c r="C24" s="83"/>
      <c r="D24" s="83"/>
      <c r="E24" s="83"/>
      <c r="F24" s="19" t="s">
        <v>28</v>
      </c>
      <c r="G24" s="19" t="s">
        <v>29</v>
      </c>
      <c r="H24" s="19" t="s">
        <v>30</v>
      </c>
      <c r="I24" s="19" t="s">
        <v>31</v>
      </c>
      <c r="J24" s="19" t="s">
        <v>32</v>
      </c>
      <c r="K24" s="19" t="s">
        <v>33</v>
      </c>
      <c r="L24" s="19" t="s">
        <v>34</v>
      </c>
      <c r="M24" s="19" t="s">
        <v>35</v>
      </c>
      <c r="N24" s="19" t="s">
        <v>36</v>
      </c>
      <c r="O24" s="19" t="s">
        <v>37</v>
      </c>
      <c r="P24" s="19" t="s">
        <v>38</v>
      </c>
      <c r="Q24" s="19" t="s">
        <v>39</v>
      </c>
      <c r="R24" s="45"/>
      <c r="S24" s="18"/>
      <c r="T24" s="18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0" t="s">
        <v>49</v>
      </c>
      <c r="C25" s="21" t="s">
        <v>50</v>
      </c>
      <c r="D25" s="21" t="s">
        <v>50</v>
      </c>
      <c r="E25" s="42">
        <v>98003881.72</v>
      </c>
      <c r="F25" s="21" t="s">
        <v>50</v>
      </c>
      <c r="G25" s="21" t="s">
        <v>50</v>
      </c>
      <c r="H25" s="21" t="s">
        <v>50</v>
      </c>
      <c r="I25" s="21" t="s">
        <v>50</v>
      </c>
      <c r="J25" s="21" t="s">
        <v>50</v>
      </c>
      <c r="K25" s="21" t="s">
        <v>50</v>
      </c>
      <c r="L25" s="21" t="s">
        <v>50</v>
      </c>
      <c r="M25" s="21" t="s">
        <v>50</v>
      </c>
      <c r="N25" s="21" t="s">
        <v>50</v>
      </c>
      <c r="O25" s="21" t="s">
        <v>50</v>
      </c>
      <c r="P25" s="21" t="s">
        <v>50</v>
      </c>
      <c r="Q25" s="21" t="s">
        <v>50</v>
      </c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0" t="s">
        <v>51</v>
      </c>
      <c r="C26" s="21" t="s">
        <v>50</v>
      </c>
      <c r="D26" s="21" t="s">
        <v>50</v>
      </c>
      <c r="E26" s="43">
        <v>8793992.01</v>
      </c>
      <c r="F26" s="21" t="s">
        <v>50</v>
      </c>
      <c r="G26" s="21" t="s">
        <v>50</v>
      </c>
      <c r="H26" s="21" t="s">
        <v>50</v>
      </c>
      <c r="I26" s="21" t="s">
        <v>50</v>
      </c>
      <c r="J26" s="21" t="s">
        <v>50</v>
      </c>
      <c r="K26" s="21" t="s">
        <v>50</v>
      </c>
      <c r="L26" s="21" t="s">
        <v>50</v>
      </c>
      <c r="M26" s="21" t="s">
        <v>50</v>
      </c>
      <c r="N26" s="21" t="s">
        <v>50</v>
      </c>
      <c r="O26" s="21" t="s">
        <v>50</v>
      </c>
      <c r="P26" s="21" t="s">
        <v>50</v>
      </c>
      <c r="Q26" s="21" t="s">
        <v>50</v>
      </c>
      <c r="R26" s="22"/>
      <c r="S26" s="22"/>
      <c r="T26" s="2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0" t="s">
        <v>52</v>
      </c>
      <c r="C27" s="21" t="s">
        <v>50</v>
      </c>
      <c r="D27" s="21" t="s">
        <v>50</v>
      </c>
      <c r="E27" s="43">
        <f>E25-E26</f>
        <v>89209889.71</v>
      </c>
      <c r="F27" s="21" t="s">
        <v>50</v>
      </c>
      <c r="G27" s="21" t="s">
        <v>50</v>
      </c>
      <c r="H27" s="21" t="s">
        <v>50</v>
      </c>
      <c r="I27" s="21" t="s">
        <v>50</v>
      </c>
      <c r="J27" s="21" t="s">
        <v>50</v>
      </c>
      <c r="K27" s="21" t="s">
        <v>50</v>
      </c>
      <c r="L27" s="21" t="s">
        <v>50</v>
      </c>
      <c r="M27" s="21" t="s">
        <v>50</v>
      </c>
      <c r="N27" s="21" t="s">
        <v>50</v>
      </c>
      <c r="O27" s="21" t="s">
        <v>50</v>
      </c>
      <c r="P27" s="21" t="s">
        <v>50</v>
      </c>
      <c r="Q27" s="21" t="s">
        <v>50</v>
      </c>
      <c r="R27" s="22"/>
      <c r="S27" s="22"/>
      <c r="T27" s="2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5"/>
      <c r="S28" s="18"/>
      <c r="T28" s="1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93" t="s">
        <v>53</v>
      </c>
      <c r="C29" s="93"/>
      <c r="D29" s="9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7"/>
      <c r="S29" s="47"/>
      <c r="T29" s="47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>
      <c r="A30" s="5"/>
      <c r="B30" s="102" t="s">
        <v>54</v>
      </c>
      <c r="C30" s="102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23"/>
      <c r="S30" s="23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2.25" customHeight="1">
      <c r="A31" s="5"/>
      <c r="B31" s="71" t="s">
        <v>15</v>
      </c>
      <c r="C31" s="72" t="s">
        <v>16</v>
      </c>
      <c r="D31" s="73" t="s">
        <v>264</v>
      </c>
      <c r="E31" s="74">
        <f>SUM(F31:Q31)</f>
        <v>373000</v>
      </c>
      <c r="F31" s="75">
        <v>10000</v>
      </c>
      <c r="G31" s="75">
        <v>160000</v>
      </c>
      <c r="H31" s="75">
        <v>33000</v>
      </c>
      <c r="I31" s="75">
        <v>74000</v>
      </c>
      <c r="J31" s="75">
        <v>4500</v>
      </c>
      <c r="K31" s="75">
        <v>300</v>
      </c>
      <c r="L31" s="75">
        <v>72000</v>
      </c>
      <c r="M31" s="75">
        <v>1700</v>
      </c>
      <c r="N31" s="75">
        <v>3000</v>
      </c>
      <c r="O31" s="75">
        <v>14500</v>
      </c>
      <c r="P31" s="75">
        <v>0</v>
      </c>
      <c r="Q31" s="75">
        <v>0</v>
      </c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3" customHeight="1">
      <c r="A32" s="5"/>
      <c r="B32" s="71" t="s">
        <v>15</v>
      </c>
      <c r="C32" s="72" t="s">
        <v>17</v>
      </c>
      <c r="D32" s="73" t="s">
        <v>264</v>
      </c>
      <c r="E32" s="74">
        <f aca="true" t="shared" si="0" ref="E32:E95">SUM(F32:Q32)</f>
        <v>761000</v>
      </c>
      <c r="F32" s="75">
        <v>0</v>
      </c>
      <c r="G32" s="75">
        <v>8500</v>
      </c>
      <c r="H32" s="75">
        <v>400</v>
      </c>
      <c r="I32" s="75">
        <v>366900</v>
      </c>
      <c r="J32" s="75">
        <v>18300</v>
      </c>
      <c r="K32" s="75">
        <v>0</v>
      </c>
      <c r="L32" s="75">
        <v>366900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23"/>
      <c r="S32" s="23"/>
      <c r="T32" s="2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1.5" customHeight="1">
      <c r="A33" s="5"/>
      <c r="B33" s="71" t="s">
        <v>15</v>
      </c>
      <c r="C33" s="72" t="s">
        <v>169</v>
      </c>
      <c r="D33" s="73" t="s">
        <v>264</v>
      </c>
      <c r="E33" s="74">
        <f t="shared" si="0"/>
        <v>1022000</v>
      </c>
      <c r="F33" s="75">
        <v>86600</v>
      </c>
      <c r="G33" s="75">
        <v>246000</v>
      </c>
      <c r="H33" s="75">
        <v>167500</v>
      </c>
      <c r="I33" s="75">
        <v>227700</v>
      </c>
      <c r="J33" s="75">
        <v>10300</v>
      </c>
      <c r="K33" s="75">
        <v>48900</v>
      </c>
      <c r="L33" s="75">
        <v>197000</v>
      </c>
      <c r="M33" s="75">
        <v>38000</v>
      </c>
      <c r="N33" s="75">
        <v>0</v>
      </c>
      <c r="O33" s="75">
        <v>0</v>
      </c>
      <c r="P33" s="75">
        <v>0</v>
      </c>
      <c r="Q33" s="75">
        <v>0</v>
      </c>
      <c r="R33" s="23"/>
      <c r="S33" s="23"/>
      <c r="T33" s="2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0" customHeight="1">
      <c r="A34" s="5"/>
      <c r="B34" s="71" t="s">
        <v>15</v>
      </c>
      <c r="C34" s="72" t="s">
        <v>170</v>
      </c>
      <c r="D34" s="73" t="s">
        <v>264</v>
      </c>
      <c r="E34" s="74">
        <f t="shared" si="0"/>
        <v>4397000</v>
      </c>
      <c r="F34" s="75">
        <v>0</v>
      </c>
      <c r="G34" s="75">
        <v>192000</v>
      </c>
      <c r="H34" s="75">
        <v>2619000</v>
      </c>
      <c r="I34" s="75">
        <v>342500</v>
      </c>
      <c r="J34" s="75">
        <v>306000</v>
      </c>
      <c r="K34" s="75">
        <v>271500</v>
      </c>
      <c r="L34" s="75">
        <v>322000</v>
      </c>
      <c r="M34" s="75">
        <v>344000</v>
      </c>
      <c r="N34" s="75">
        <v>0</v>
      </c>
      <c r="O34" s="75">
        <v>0</v>
      </c>
      <c r="P34" s="75">
        <v>0</v>
      </c>
      <c r="Q34" s="75">
        <v>0</v>
      </c>
      <c r="R34" s="23"/>
      <c r="S34" s="23"/>
      <c r="T34" s="2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4.5" customHeight="1">
      <c r="A35" s="5"/>
      <c r="B35" s="71" t="s">
        <v>15</v>
      </c>
      <c r="C35" s="72" t="s">
        <v>189</v>
      </c>
      <c r="D35" s="73" t="s">
        <v>264</v>
      </c>
      <c r="E35" s="74">
        <f t="shared" si="0"/>
        <v>1000</v>
      </c>
      <c r="F35" s="75">
        <v>0</v>
      </c>
      <c r="G35" s="75">
        <v>600</v>
      </c>
      <c r="H35" s="75">
        <v>200</v>
      </c>
      <c r="I35" s="75">
        <v>0</v>
      </c>
      <c r="J35" s="75">
        <v>0</v>
      </c>
      <c r="K35" s="75">
        <v>0</v>
      </c>
      <c r="L35" s="75">
        <v>0</v>
      </c>
      <c r="M35" s="75">
        <v>200</v>
      </c>
      <c r="N35" s="75">
        <v>0</v>
      </c>
      <c r="O35" s="75">
        <v>0</v>
      </c>
      <c r="P35" s="75">
        <v>0</v>
      </c>
      <c r="Q35" s="75">
        <v>0</v>
      </c>
      <c r="R35" s="23"/>
      <c r="S35" s="23"/>
      <c r="T35" s="2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36" customHeight="1">
      <c r="A36" s="5"/>
      <c r="B36" s="71" t="s">
        <v>184</v>
      </c>
      <c r="C36" s="72" t="s">
        <v>190</v>
      </c>
      <c r="D36" s="73" t="s">
        <v>264</v>
      </c>
      <c r="E36" s="74">
        <f t="shared" si="0"/>
        <v>300</v>
      </c>
      <c r="F36" s="75">
        <v>0</v>
      </c>
      <c r="G36" s="75">
        <v>0</v>
      </c>
      <c r="H36" s="75">
        <v>0</v>
      </c>
      <c r="I36" s="75">
        <v>0</v>
      </c>
      <c r="J36" s="75">
        <v>300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23"/>
      <c r="S36" s="23"/>
      <c r="T36" s="2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71" t="s">
        <v>168</v>
      </c>
      <c r="C37" s="72" t="s">
        <v>147</v>
      </c>
      <c r="D37" s="73" t="s">
        <v>264</v>
      </c>
      <c r="E37" s="74">
        <f t="shared" si="0"/>
        <v>512000</v>
      </c>
      <c r="F37" s="75">
        <v>24100</v>
      </c>
      <c r="G37" s="75">
        <v>24000</v>
      </c>
      <c r="H37" s="75">
        <v>13100</v>
      </c>
      <c r="I37" s="75">
        <v>32200</v>
      </c>
      <c r="J37" s="75">
        <v>32200</v>
      </c>
      <c r="K37" s="75">
        <v>32200</v>
      </c>
      <c r="L37" s="75">
        <v>36200</v>
      </c>
      <c r="M37" s="75">
        <v>68400</v>
      </c>
      <c r="N37" s="75">
        <v>68400</v>
      </c>
      <c r="O37" s="75">
        <v>68400</v>
      </c>
      <c r="P37" s="75">
        <v>64400</v>
      </c>
      <c r="Q37" s="75">
        <v>48400</v>
      </c>
      <c r="R37" s="23"/>
      <c r="S37" s="23"/>
      <c r="T37" s="2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71" t="s">
        <v>168</v>
      </c>
      <c r="C38" s="72" t="s">
        <v>148</v>
      </c>
      <c r="D38" s="73" t="s">
        <v>264</v>
      </c>
      <c r="E38" s="74">
        <f t="shared" si="0"/>
        <v>3000</v>
      </c>
      <c r="F38" s="75">
        <v>200</v>
      </c>
      <c r="G38" s="75">
        <v>200</v>
      </c>
      <c r="H38" s="75">
        <v>200</v>
      </c>
      <c r="I38" s="75">
        <v>200</v>
      </c>
      <c r="J38" s="75">
        <v>200</v>
      </c>
      <c r="K38" s="75">
        <v>200</v>
      </c>
      <c r="L38" s="75">
        <v>300</v>
      </c>
      <c r="M38" s="75">
        <v>300</v>
      </c>
      <c r="N38" s="75">
        <v>300</v>
      </c>
      <c r="O38" s="75">
        <v>300</v>
      </c>
      <c r="P38" s="75">
        <v>300</v>
      </c>
      <c r="Q38" s="75">
        <v>300</v>
      </c>
      <c r="R38" s="23"/>
      <c r="S38" s="23"/>
      <c r="T38" s="2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71" t="s">
        <v>168</v>
      </c>
      <c r="C39" s="72" t="s">
        <v>149</v>
      </c>
      <c r="D39" s="73" t="s">
        <v>264</v>
      </c>
      <c r="E39" s="74">
        <f t="shared" si="0"/>
        <v>673000</v>
      </c>
      <c r="F39" s="75">
        <v>44100</v>
      </c>
      <c r="G39" s="75">
        <v>51200</v>
      </c>
      <c r="H39" s="75">
        <v>36100</v>
      </c>
      <c r="I39" s="75">
        <v>63200</v>
      </c>
      <c r="J39" s="75">
        <v>63200</v>
      </c>
      <c r="K39" s="75">
        <v>63200</v>
      </c>
      <c r="L39" s="75">
        <v>63200</v>
      </c>
      <c r="M39" s="75">
        <v>59300</v>
      </c>
      <c r="N39" s="75">
        <v>59300</v>
      </c>
      <c r="O39" s="75">
        <v>59300</v>
      </c>
      <c r="P39" s="75">
        <v>59300</v>
      </c>
      <c r="Q39" s="75">
        <v>51600</v>
      </c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71" t="s">
        <v>168</v>
      </c>
      <c r="C40" s="72" t="s">
        <v>150</v>
      </c>
      <c r="D40" s="73" t="s">
        <v>264</v>
      </c>
      <c r="E40" s="74">
        <f t="shared" si="0"/>
        <v>-71800</v>
      </c>
      <c r="F40" s="75">
        <v>-6000</v>
      </c>
      <c r="G40" s="75">
        <v>-4500</v>
      </c>
      <c r="H40" s="75">
        <v>-600</v>
      </c>
      <c r="I40" s="75">
        <v>-5300</v>
      </c>
      <c r="J40" s="75">
        <v>-5300</v>
      </c>
      <c r="K40" s="75">
        <v>-5300</v>
      </c>
      <c r="L40" s="75">
        <v>-5300</v>
      </c>
      <c r="M40" s="75">
        <v>-11300</v>
      </c>
      <c r="N40" s="75">
        <v>-7600</v>
      </c>
      <c r="O40" s="75">
        <v>-7600</v>
      </c>
      <c r="P40" s="75">
        <v>-7600</v>
      </c>
      <c r="Q40" s="75">
        <v>-5400</v>
      </c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71" t="s">
        <v>18</v>
      </c>
      <c r="C41" s="72" t="s">
        <v>19</v>
      </c>
      <c r="D41" s="73" t="s">
        <v>264</v>
      </c>
      <c r="E41" s="74">
        <f t="shared" si="0"/>
        <v>14220000</v>
      </c>
      <c r="F41" s="75">
        <v>600000</v>
      </c>
      <c r="G41" s="75">
        <v>520000</v>
      </c>
      <c r="H41" s="75">
        <v>2600000</v>
      </c>
      <c r="I41" s="75">
        <v>2500000</v>
      </c>
      <c r="J41" s="75">
        <v>600000</v>
      </c>
      <c r="K41" s="75">
        <v>2500000</v>
      </c>
      <c r="L41" s="75">
        <v>1500000</v>
      </c>
      <c r="M41" s="75">
        <v>550000</v>
      </c>
      <c r="N41" s="75">
        <v>600000</v>
      </c>
      <c r="O41" s="75">
        <v>1400000</v>
      </c>
      <c r="P41" s="75">
        <v>400000</v>
      </c>
      <c r="Q41" s="75">
        <v>450000</v>
      </c>
      <c r="R41" s="23"/>
      <c r="S41" s="23"/>
      <c r="T41" s="2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71" t="s">
        <v>18</v>
      </c>
      <c r="C42" s="72" t="s">
        <v>20</v>
      </c>
      <c r="D42" s="73" t="s">
        <v>264</v>
      </c>
      <c r="E42" s="74">
        <f t="shared" si="0"/>
        <v>537250900</v>
      </c>
      <c r="F42" s="75">
        <v>19749200</v>
      </c>
      <c r="G42" s="75">
        <v>40661400</v>
      </c>
      <c r="H42" s="75">
        <v>40656800</v>
      </c>
      <c r="I42" s="75">
        <v>40161600</v>
      </c>
      <c r="J42" s="75">
        <v>39401000</v>
      </c>
      <c r="K42" s="75">
        <v>46243500</v>
      </c>
      <c r="L42" s="75">
        <v>48436800</v>
      </c>
      <c r="M42" s="75">
        <v>50315100</v>
      </c>
      <c r="N42" s="75">
        <v>48524000</v>
      </c>
      <c r="O42" s="75">
        <v>51132500</v>
      </c>
      <c r="P42" s="75">
        <v>49151600</v>
      </c>
      <c r="Q42" s="75">
        <v>62817400</v>
      </c>
      <c r="R42" s="23"/>
      <c r="S42" s="23"/>
      <c r="T42" s="2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71" t="s">
        <v>18</v>
      </c>
      <c r="C43" s="72" t="s">
        <v>21</v>
      </c>
      <c r="D43" s="73" t="s">
        <v>264</v>
      </c>
      <c r="E43" s="74">
        <f t="shared" si="0"/>
        <v>6658500</v>
      </c>
      <c r="F43" s="75">
        <v>307300</v>
      </c>
      <c r="G43" s="75">
        <v>10300</v>
      </c>
      <c r="H43" s="75">
        <v>10300</v>
      </c>
      <c r="I43" s="75">
        <v>922000</v>
      </c>
      <c r="J43" s="75">
        <v>1002400</v>
      </c>
      <c r="K43" s="75">
        <v>1435000</v>
      </c>
      <c r="L43" s="75">
        <v>1741200</v>
      </c>
      <c r="M43" s="75">
        <v>51300</v>
      </c>
      <c r="N43" s="75">
        <v>845000</v>
      </c>
      <c r="O43" s="75">
        <v>271500</v>
      </c>
      <c r="P43" s="75">
        <v>31000</v>
      </c>
      <c r="Q43" s="75">
        <v>31200</v>
      </c>
      <c r="R43" s="23"/>
      <c r="S43" s="23"/>
      <c r="T43" s="2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71" t="s">
        <v>18</v>
      </c>
      <c r="C44" s="72" t="s">
        <v>22</v>
      </c>
      <c r="D44" s="73" t="s">
        <v>264</v>
      </c>
      <c r="E44" s="74">
        <f t="shared" si="0"/>
        <v>17495400</v>
      </c>
      <c r="F44" s="75">
        <v>123000</v>
      </c>
      <c r="G44" s="75">
        <v>97300</v>
      </c>
      <c r="H44" s="75">
        <v>307300</v>
      </c>
      <c r="I44" s="75">
        <v>615200</v>
      </c>
      <c r="J44" s="75">
        <v>460800</v>
      </c>
      <c r="K44" s="75">
        <v>1075500</v>
      </c>
      <c r="L44" s="75">
        <v>9730000</v>
      </c>
      <c r="M44" s="75">
        <v>450600</v>
      </c>
      <c r="N44" s="75">
        <v>2560500</v>
      </c>
      <c r="O44" s="75">
        <v>640100</v>
      </c>
      <c r="P44" s="75">
        <v>1126600</v>
      </c>
      <c r="Q44" s="75">
        <v>308500</v>
      </c>
      <c r="R44" s="23"/>
      <c r="S44" s="23"/>
      <c r="T44" s="2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71" t="s">
        <v>18</v>
      </c>
      <c r="C45" s="72" t="s">
        <v>23</v>
      </c>
      <c r="D45" s="73" t="s">
        <v>264</v>
      </c>
      <c r="E45" s="74">
        <f t="shared" si="0"/>
        <v>408200</v>
      </c>
      <c r="F45" s="75">
        <v>20500</v>
      </c>
      <c r="G45" s="75">
        <v>31000</v>
      </c>
      <c r="H45" s="75">
        <v>25600</v>
      </c>
      <c r="I45" s="75">
        <v>51200</v>
      </c>
      <c r="J45" s="75">
        <v>35800</v>
      </c>
      <c r="K45" s="75">
        <v>46000</v>
      </c>
      <c r="L45" s="75">
        <v>42000</v>
      </c>
      <c r="M45" s="75">
        <v>33000</v>
      </c>
      <c r="N45" s="75">
        <v>20500</v>
      </c>
      <c r="O45" s="75">
        <v>35900</v>
      </c>
      <c r="P45" s="75">
        <v>30800</v>
      </c>
      <c r="Q45" s="75">
        <v>35900</v>
      </c>
      <c r="R45" s="23"/>
      <c r="S45" s="23"/>
      <c r="T45" s="2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71" t="s">
        <v>18</v>
      </c>
      <c r="C46" s="72" t="s">
        <v>129</v>
      </c>
      <c r="D46" s="73" t="s">
        <v>264</v>
      </c>
      <c r="E46" s="74">
        <f t="shared" si="0"/>
        <v>77850300</v>
      </c>
      <c r="F46" s="75">
        <v>2050000</v>
      </c>
      <c r="G46" s="75">
        <v>4594000</v>
      </c>
      <c r="H46" s="75">
        <v>8660000</v>
      </c>
      <c r="I46" s="75">
        <v>8690800</v>
      </c>
      <c r="J46" s="75">
        <v>6558000</v>
      </c>
      <c r="K46" s="75">
        <v>4067500</v>
      </c>
      <c r="L46" s="75">
        <v>14597500</v>
      </c>
      <c r="M46" s="75">
        <v>4300000</v>
      </c>
      <c r="N46" s="75">
        <v>5900000</v>
      </c>
      <c r="O46" s="75">
        <v>13624500</v>
      </c>
      <c r="P46" s="75">
        <v>2458000</v>
      </c>
      <c r="Q46" s="75">
        <v>2350000</v>
      </c>
      <c r="R46" s="23"/>
      <c r="S46" s="23"/>
      <c r="T46" s="2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71" t="s">
        <v>18</v>
      </c>
      <c r="C47" s="72" t="s">
        <v>130</v>
      </c>
      <c r="D47" s="73" t="s">
        <v>264</v>
      </c>
      <c r="E47" s="74">
        <f t="shared" si="0"/>
        <v>20674700</v>
      </c>
      <c r="F47" s="75">
        <v>950000</v>
      </c>
      <c r="G47" s="75">
        <v>456000</v>
      </c>
      <c r="H47" s="75">
        <v>1840000</v>
      </c>
      <c r="I47" s="75">
        <v>5009200</v>
      </c>
      <c r="J47" s="75">
        <v>1242000</v>
      </c>
      <c r="K47" s="75">
        <v>632500</v>
      </c>
      <c r="L47" s="75">
        <v>2702500</v>
      </c>
      <c r="M47" s="75">
        <v>500000</v>
      </c>
      <c r="N47" s="75">
        <v>500000</v>
      </c>
      <c r="O47" s="75">
        <v>4450500</v>
      </c>
      <c r="P47" s="75">
        <v>1242000</v>
      </c>
      <c r="Q47" s="75">
        <v>1150000</v>
      </c>
      <c r="R47" s="23"/>
      <c r="S47" s="23"/>
      <c r="T47" s="2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71" t="s">
        <v>18</v>
      </c>
      <c r="C48" s="72" t="s">
        <v>24</v>
      </c>
      <c r="D48" s="73" t="s">
        <v>264</v>
      </c>
      <c r="E48" s="74">
        <f t="shared" si="0"/>
        <v>20000000</v>
      </c>
      <c r="F48" s="75">
        <v>15500000</v>
      </c>
      <c r="G48" s="75">
        <v>2000000</v>
      </c>
      <c r="H48" s="75">
        <v>1700000</v>
      </c>
      <c r="I48" s="75">
        <v>500000</v>
      </c>
      <c r="J48" s="75">
        <v>200000</v>
      </c>
      <c r="K48" s="75">
        <v>100000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23"/>
      <c r="S48" s="23"/>
      <c r="T48" s="2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71" t="s">
        <v>18</v>
      </c>
      <c r="C49" s="72" t="s">
        <v>25</v>
      </c>
      <c r="D49" s="73" t="s">
        <v>264</v>
      </c>
      <c r="E49" s="74">
        <f t="shared" si="0"/>
        <v>14298000</v>
      </c>
      <c r="F49" s="75">
        <v>150000</v>
      </c>
      <c r="G49" s="75">
        <v>900000</v>
      </c>
      <c r="H49" s="75">
        <v>7400000</v>
      </c>
      <c r="I49" s="75">
        <v>1800000</v>
      </c>
      <c r="J49" s="75">
        <v>150000</v>
      </c>
      <c r="K49" s="75">
        <v>750000</v>
      </c>
      <c r="L49" s="75">
        <v>2000000</v>
      </c>
      <c r="M49" s="75">
        <v>100000</v>
      </c>
      <c r="N49" s="75">
        <v>150000</v>
      </c>
      <c r="O49" s="75">
        <v>450000</v>
      </c>
      <c r="P49" s="75">
        <v>150000</v>
      </c>
      <c r="Q49" s="75">
        <v>298000</v>
      </c>
      <c r="R49" s="23"/>
      <c r="S49" s="23"/>
      <c r="T49" s="2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71" t="s">
        <v>18</v>
      </c>
      <c r="C50" s="72" t="s">
        <v>26</v>
      </c>
      <c r="D50" s="73" t="s">
        <v>264</v>
      </c>
      <c r="E50" s="74">
        <f t="shared" si="0"/>
        <v>1100000</v>
      </c>
      <c r="F50" s="75">
        <v>100000</v>
      </c>
      <c r="G50" s="75">
        <v>50000</v>
      </c>
      <c r="H50" s="75">
        <v>50000</v>
      </c>
      <c r="I50" s="75">
        <v>100000</v>
      </c>
      <c r="J50" s="75">
        <v>40000</v>
      </c>
      <c r="K50" s="75">
        <v>150000</v>
      </c>
      <c r="L50" s="75">
        <v>50000</v>
      </c>
      <c r="M50" s="75">
        <v>70000</v>
      </c>
      <c r="N50" s="75">
        <v>170000</v>
      </c>
      <c r="O50" s="75">
        <v>30000</v>
      </c>
      <c r="P50" s="75">
        <v>100000</v>
      </c>
      <c r="Q50" s="75">
        <v>190000</v>
      </c>
      <c r="R50" s="23"/>
      <c r="S50" s="23"/>
      <c r="T50" s="2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71" t="s">
        <v>18</v>
      </c>
      <c r="C51" s="72" t="s">
        <v>191</v>
      </c>
      <c r="D51" s="73" t="s">
        <v>264</v>
      </c>
      <c r="E51" s="74">
        <f t="shared" si="0"/>
        <v>4740000</v>
      </c>
      <c r="F51" s="75">
        <v>50000</v>
      </c>
      <c r="G51" s="75">
        <v>100000</v>
      </c>
      <c r="H51" s="75">
        <v>750000</v>
      </c>
      <c r="I51" s="75">
        <v>700000</v>
      </c>
      <c r="J51" s="75">
        <v>500000</v>
      </c>
      <c r="K51" s="75">
        <v>75000</v>
      </c>
      <c r="L51" s="75">
        <v>750000</v>
      </c>
      <c r="M51" s="75">
        <v>400000</v>
      </c>
      <c r="N51" s="75">
        <v>150000</v>
      </c>
      <c r="O51" s="75">
        <v>750000</v>
      </c>
      <c r="P51" s="75">
        <v>400000</v>
      </c>
      <c r="Q51" s="75">
        <v>115000</v>
      </c>
      <c r="R51" s="23"/>
      <c r="S51" s="23"/>
      <c r="T51" s="2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71" t="s">
        <v>18</v>
      </c>
      <c r="C52" s="72" t="s">
        <v>192</v>
      </c>
      <c r="D52" s="73" t="s">
        <v>264</v>
      </c>
      <c r="E52" s="74">
        <f t="shared" si="0"/>
        <v>13300000</v>
      </c>
      <c r="F52" s="75">
        <v>700000</v>
      </c>
      <c r="G52" s="75">
        <v>1000000</v>
      </c>
      <c r="H52" s="75">
        <v>1200000</v>
      </c>
      <c r="I52" s="75">
        <v>900000</v>
      </c>
      <c r="J52" s="75">
        <v>700000</v>
      </c>
      <c r="K52" s="75">
        <v>1000000</v>
      </c>
      <c r="L52" s="75">
        <v>1300000</v>
      </c>
      <c r="M52" s="75">
        <v>1500000</v>
      </c>
      <c r="N52" s="75">
        <v>1200000</v>
      </c>
      <c r="O52" s="75">
        <v>1500000</v>
      </c>
      <c r="P52" s="75">
        <v>1300000</v>
      </c>
      <c r="Q52" s="75">
        <v>1000000</v>
      </c>
      <c r="R52" s="23"/>
      <c r="S52" s="23"/>
      <c r="T52" s="2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2.25" customHeight="1">
      <c r="A53" s="5"/>
      <c r="B53" s="71" t="s">
        <v>185</v>
      </c>
      <c r="C53" s="72" t="s">
        <v>193</v>
      </c>
      <c r="D53" s="73" t="s">
        <v>264</v>
      </c>
      <c r="E53" s="74">
        <f t="shared" si="0"/>
        <v>180000</v>
      </c>
      <c r="F53" s="75">
        <v>0</v>
      </c>
      <c r="G53" s="75">
        <v>0</v>
      </c>
      <c r="H53" s="75">
        <v>2000</v>
      </c>
      <c r="I53" s="75">
        <v>6000</v>
      </c>
      <c r="J53" s="75">
        <v>5000</v>
      </c>
      <c r="K53" s="75">
        <v>10000</v>
      </c>
      <c r="L53" s="75">
        <v>12000</v>
      </c>
      <c r="M53" s="75">
        <v>17500</v>
      </c>
      <c r="N53" s="75">
        <v>25000</v>
      </c>
      <c r="O53" s="75">
        <v>27500</v>
      </c>
      <c r="P53" s="75">
        <v>10000</v>
      </c>
      <c r="Q53" s="75">
        <v>65000</v>
      </c>
      <c r="R53" s="23"/>
      <c r="S53" s="23"/>
      <c r="T53" s="2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0" customHeight="1">
      <c r="A54" s="5"/>
      <c r="B54" s="71" t="s">
        <v>185</v>
      </c>
      <c r="C54" s="72" t="s">
        <v>194</v>
      </c>
      <c r="D54" s="73" t="s">
        <v>264</v>
      </c>
      <c r="E54" s="74">
        <f t="shared" si="0"/>
        <v>183100</v>
      </c>
      <c r="F54" s="75">
        <v>0</v>
      </c>
      <c r="G54" s="75">
        <v>0</v>
      </c>
      <c r="H54" s="75">
        <v>2000</v>
      </c>
      <c r="I54" s="75">
        <v>6000</v>
      </c>
      <c r="J54" s="75">
        <v>5000</v>
      </c>
      <c r="K54" s="75">
        <v>9500</v>
      </c>
      <c r="L54" s="75">
        <v>11400</v>
      </c>
      <c r="M54" s="75">
        <v>17500</v>
      </c>
      <c r="N54" s="75">
        <v>25000</v>
      </c>
      <c r="O54" s="75">
        <v>27500</v>
      </c>
      <c r="P54" s="75">
        <v>10000</v>
      </c>
      <c r="Q54" s="75">
        <v>69200</v>
      </c>
      <c r="R54" s="23"/>
      <c r="S54" s="23"/>
      <c r="T54" s="2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0.75" customHeight="1">
      <c r="A55" s="5"/>
      <c r="B55" s="71" t="s">
        <v>186</v>
      </c>
      <c r="C55" s="72" t="s">
        <v>195</v>
      </c>
      <c r="D55" s="73" t="s">
        <v>264</v>
      </c>
      <c r="E55" s="74">
        <f t="shared" si="0"/>
        <v>20600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15000</v>
      </c>
      <c r="L55" s="75">
        <v>5600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23"/>
      <c r="S55" s="23"/>
      <c r="T55" s="2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8.5" customHeight="1">
      <c r="A56" s="5"/>
      <c r="B56" s="71" t="s">
        <v>2</v>
      </c>
      <c r="C56" s="72" t="s">
        <v>131</v>
      </c>
      <c r="D56" s="73" t="s">
        <v>264</v>
      </c>
      <c r="E56" s="74">
        <f t="shared" si="0"/>
        <v>240000</v>
      </c>
      <c r="F56" s="75">
        <v>0</v>
      </c>
      <c r="G56" s="75">
        <v>0</v>
      </c>
      <c r="H56" s="75">
        <v>0</v>
      </c>
      <c r="I56" s="75">
        <v>20000</v>
      </c>
      <c r="J56" s="75">
        <v>40000</v>
      </c>
      <c r="K56" s="75">
        <v>0</v>
      </c>
      <c r="L56" s="75">
        <v>0</v>
      </c>
      <c r="M56" s="75">
        <v>0</v>
      </c>
      <c r="N56" s="75">
        <v>60000</v>
      </c>
      <c r="O56" s="75">
        <v>60000</v>
      </c>
      <c r="P56" s="75">
        <v>60000</v>
      </c>
      <c r="Q56" s="75">
        <v>0</v>
      </c>
      <c r="R56" s="23"/>
      <c r="S56" s="23"/>
      <c r="T56" s="2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28.5" customHeight="1">
      <c r="A57" s="5"/>
      <c r="B57" s="71" t="s">
        <v>2</v>
      </c>
      <c r="C57" s="72" t="s">
        <v>196</v>
      </c>
      <c r="D57" s="73" t="s">
        <v>264</v>
      </c>
      <c r="E57" s="74">
        <f t="shared" si="0"/>
        <v>70000</v>
      </c>
      <c r="F57" s="75">
        <v>2000</v>
      </c>
      <c r="G57" s="75">
        <v>6000</v>
      </c>
      <c r="H57" s="75">
        <v>6000</v>
      </c>
      <c r="I57" s="75">
        <v>6000</v>
      </c>
      <c r="J57" s="75">
        <v>6000</v>
      </c>
      <c r="K57" s="75">
        <v>6000</v>
      </c>
      <c r="L57" s="75">
        <v>6000</v>
      </c>
      <c r="M57" s="75">
        <v>8000</v>
      </c>
      <c r="N57" s="75">
        <v>6000</v>
      </c>
      <c r="O57" s="75">
        <v>6000</v>
      </c>
      <c r="P57" s="75">
        <v>6000</v>
      </c>
      <c r="Q57" s="75">
        <v>6000</v>
      </c>
      <c r="R57" s="23"/>
      <c r="S57" s="23"/>
      <c r="T57" s="2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8.5" customHeight="1">
      <c r="A58" s="5"/>
      <c r="B58" s="71" t="s">
        <v>2</v>
      </c>
      <c r="C58" s="72" t="s">
        <v>197</v>
      </c>
      <c r="D58" s="73" t="s">
        <v>264</v>
      </c>
      <c r="E58" s="74">
        <f t="shared" si="0"/>
        <v>5000</v>
      </c>
      <c r="F58" s="75">
        <v>0</v>
      </c>
      <c r="G58" s="75">
        <v>0</v>
      </c>
      <c r="H58" s="75">
        <v>1000</v>
      </c>
      <c r="I58" s="75">
        <v>1000</v>
      </c>
      <c r="J58" s="75">
        <v>500</v>
      </c>
      <c r="K58" s="75">
        <v>500</v>
      </c>
      <c r="L58" s="75">
        <v>500</v>
      </c>
      <c r="M58" s="75">
        <v>500</v>
      </c>
      <c r="N58" s="75">
        <v>500</v>
      </c>
      <c r="O58" s="75">
        <v>500</v>
      </c>
      <c r="P58" s="75">
        <v>0</v>
      </c>
      <c r="Q58" s="75">
        <v>0</v>
      </c>
      <c r="R58" s="23"/>
      <c r="S58" s="23"/>
      <c r="T58" s="2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1.5" customHeight="1">
      <c r="A59" s="5"/>
      <c r="B59" s="71" t="s">
        <v>2</v>
      </c>
      <c r="C59" s="72" t="s">
        <v>198</v>
      </c>
      <c r="D59" s="73" t="s">
        <v>264</v>
      </c>
      <c r="E59" s="74">
        <f t="shared" si="0"/>
        <v>3000</v>
      </c>
      <c r="F59" s="75">
        <v>0</v>
      </c>
      <c r="G59" s="75">
        <v>0</v>
      </c>
      <c r="H59" s="75">
        <v>0</v>
      </c>
      <c r="I59" s="75">
        <v>500</v>
      </c>
      <c r="J59" s="75">
        <v>0</v>
      </c>
      <c r="K59" s="75">
        <v>0</v>
      </c>
      <c r="L59" s="75">
        <v>500</v>
      </c>
      <c r="M59" s="75">
        <v>500</v>
      </c>
      <c r="N59" s="75">
        <v>0</v>
      </c>
      <c r="O59" s="75">
        <v>500</v>
      </c>
      <c r="P59" s="75">
        <v>500</v>
      </c>
      <c r="Q59" s="75">
        <v>500</v>
      </c>
      <c r="R59" s="23"/>
      <c r="S59" s="23"/>
      <c r="T59" s="2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31.5" customHeight="1">
      <c r="A60" s="5"/>
      <c r="B60" s="71" t="s">
        <v>2</v>
      </c>
      <c r="C60" s="72" t="s">
        <v>199</v>
      </c>
      <c r="D60" s="73" t="s">
        <v>264</v>
      </c>
      <c r="E60" s="74">
        <f t="shared" si="0"/>
        <v>75000</v>
      </c>
      <c r="F60" s="75">
        <v>4000</v>
      </c>
      <c r="G60" s="75">
        <v>6000</v>
      </c>
      <c r="H60" s="75">
        <v>6000</v>
      </c>
      <c r="I60" s="75">
        <v>6000</v>
      </c>
      <c r="J60" s="75">
        <v>6000</v>
      </c>
      <c r="K60" s="75">
        <v>8000</v>
      </c>
      <c r="L60" s="75">
        <v>6000</v>
      </c>
      <c r="M60" s="75">
        <v>8000</v>
      </c>
      <c r="N60" s="75">
        <v>6000</v>
      </c>
      <c r="O60" s="75">
        <v>7000</v>
      </c>
      <c r="P60" s="75">
        <v>6000</v>
      </c>
      <c r="Q60" s="75">
        <v>6000</v>
      </c>
      <c r="R60" s="23"/>
      <c r="S60" s="23"/>
      <c r="T60" s="2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1.5" customHeight="1">
      <c r="A61" s="5"/>
      <c r="B61" s="71" t="s">
        <v>2</v>
      </c>
      <c r="C61" s="72" t="s">
        <v>200</v>
      </c>
      <c r="D61" s="73" t="s">
        <v>264</v>
      </c>
      <c r="E61" s="74">
        <f t="shared" si="0"/>
        <v>10000</v>
      </c>
      <c r="F61" s="75">
        <v>500</v>
      </c>
      <c r="G61" s="75">
        <v>500</v>
      </c>
      <c r="H61" s="75">
        <v>500</v>
      </c>
      <c r="I61" s="75">
        <v>1000</v>
      </c>
      <c r="J61" s="75">
        <v>1000</v>
      </c>
      <c r="K61" s="75">
        <v>1000</v>
      </c>
      <c r="L61" s="75">
        <v>1000</v>
      </c>
      <c r="M61" s="75">
        <v>1000</v>
      </c>
      <c r="N61" s="75">
        <v>500</v>
      </c>
      <c r="O61" s="75">
        <v>1000</v>
      </c>
      <c r="P61" s="75">
        <v>1000</v>
      </c>
      <c r="Q61" s="75">
        <v>1000</v>
      </c>
      <c r="R61" s="23"/>
      <c r="S61" s="23"/>
      <c r="T61" s="2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0" customHeight="1">
      <c r="A62" s="5"/>
      <c r="B62" s="71" t="s">
        <v>2</v>
      </c>
      <c r="C62" s="72" t="s">
        <v>201</v>
      </c>
      <c r="D62" s="73" t="s">
        <v>264</v>
      </c>
      <c r="E62" s="74">
        <f t="shared" si="0"/>
        <v>43000</v>
      </c>
      <c r="F62" s="75">
        <v>500</v>
      </c>
      <c r="G62" s="75">
        <v>500</v>
      </c>
      <c r="H62" s="75">
        <v>1500</v>
      </c>
      <c r="I62" s="75">
        <v>2500</v>
      </c>
      <c r="J62" s="75">
        <v>4000</v>
      </c>
      <c r="K62" s="75">
        <v>3000</v>
      </c>
      <c r="L62" s="75">
        <v>3500</v>
      </c>
      <c r="M62" s="75">
        <v>2500</v>
      </c>
      <c r="N62" s="75">
        <v>6000</v>
      </c>
      <c r="O62" s="75">
        <v>7000</v>
      </c>
      <c r="P62" s="75">
        <v>6000</v>
      </c>
      <c r="Q62" s="75">
        <v>6000</v>
      </c>
      <c r="R62" s="23"/>
      <c r="S62" s="23"/>
      <c r="T62" s="2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3" customHeight="1">
      <c r="A63" s="5"/>
      <c r="B63" s="71" t="s">
        <v>2</v>
      </c>
      <c r="C63" s="72" t="s">
        <v>202</v>
      </c>
      <c r="D63" s="73" t="s">
        <v>264</v>
      </c>
      <c r="E63" s="74">
        <f t="shared" si="0"/>
        <v>12000</v>
      </c>
      <c r="F63" s="75">
        <v>500</v>
      </c>
      <c r="G63" s="75">
        <v>1000</v>
      </c>
      <c r="H63" s="75">
        <v>1000</v>
      </c>
      <c r="I63" s="75">
        <v>1000</v>
      </c>
      <c r="J63" s="75">
        <v>1000</v>
      </c>
      <c r="K63" s="75">
        <v>1000</v>
      </c>
      <c r="L63" s="75">
        <v>1000</v>
      </c>
      <c r="M63" s="75">
        <v>1000</v>
      </c>
      <c r="N63" s="75">
        <v>500</v>
      </c>
      <c r="O63" s="75">
        <v>1000</v>
      </c>
      <c r="P63" s="75">
        <v>2000</v>
      </c>
      <c r="Q63" s="75">
        <v>1000</v>
      </c>
      <c r="R63" s="23"/>
      <c r="S63" s="23"/>
      <c r="T63" s="2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0" customHeight="1">
      <c r="A64" s="5"/>
      <c r="B64" s="71" t="s">
        <v>2</v>
      </c>
      <c r="C64" s="72" t="s">
        <v>151</v>
      </c>
      <c r="D64" s="73" t="s">
        <v>212</v>
      </c>
      <c r="E64" s="74">
        <f t="shared" si="0"/>
        <v>3472800</v>
      </c>
      <c r="F64" s="75">
        <v>289400</v>
      </c>
      <c r="G64" s="75">
        <v>289400</v>
      </c>
      <c r="H64" s="75">
        <v>289400</v>
      </c>
      <c r="I64" s="75">
        <v>289400</v>
      </c>
      <c r="J64" s="75">
        <v>289400</v>
      </c>
      <c r="K64" s="75">
        <v>289400</v>
      </c>
      <c r="L64" s="75">
        <v>289400</v>
      </c>
      <c r="M64" s="75">
        <v>289400</v>
      </c>
      <c r="N64" s="75">
        <v>289400</v>
      </c>
      <c r="O64" s="75">
        <v>289400</v>
      </c>
      <c r="P64" s="75">
        <v>289400</v>
      </c>
      <c r="Q64" s="75">
        <v>289400</v>
      </c>
      <c r="R64" s="23"/>
      <c r="S64" s="23"/>
      <c r="T64" s="2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8.5" customHeight="1">
      <c r="A65" s="5"/>
      <c r="B65" s="71" t="s">
        <v>2</v>
      </c>
      <c r="C65" s="72" t="s">
        <v>151</v>
      </c>
      <c r="D65" s="73" t="s">
        <v>213</v>
      </c>
      <c r="E65" s="74">
        <f t="shared" si="0"/>
        <v>973700</v>
      </c>
      <c r="F65" s="75">
        <v>0</v>
      </c>
      <c r="G65" s="75">
        <v>325000</v>
      </c>
      <c r="H65" s="75">
        <v>325000</v>
      </c>
      <c r="I65" s="75">
        <v>323700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23"/>
      <c r="S65" s="23"/>
      <c r="T65" s="2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0" customHeight="1">
      <c r="A66" s="5"/>
      <c r="B66" s="71" t="s">
        <v>2</v>
      </c>
      <c r="C66" s="72" t="s">
        <v>151</v>
      </c>
      <c r="D66" s="73" t="s">
        <v>214</v>
      </c>
      <c r="E66" s="74">
        <f t="shared" si="0"/>
        <v>66000</v>
      </c>
      <c r="F66" s="75">
        <v>5500</v>
      </c>
      <c r="G66" s="75">
        <v>5500</v>
      </c>
      <c r="H66" s="75">
        <v>5500</v>
      </c>
      <c r="I66" s="75">
        <v>5500</v>
      </c>
      <c r="J66" s="75">
        <v>5500</v>
      </c>
      <c r="K66" s="75">
        <v>5500</v>
      </c>
      <c r="L66" s="75">
        <v>5500</v>
      </c>
      <c r="M66" s="75">
        <v>5500</v>
      </c>
      <c r="N66" s="75">
        <v>5500</v>
      </c>
      <c r="O66" s="75">
        <v>5500</v>
      </c>
      <c r="P66" s="75">
        <v>5500</v>
      </c>
      <c r="Q66" s="75">
        <v>5500</v>
      </c>
      <c r="R66" s="23"/>
      <c r="S66" s="23"/>
      <c r="T66" s="2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0.75" customHeight="1">
      <c r="A67" s="5"/>
      <c r="B67" s="71" t="s">
        <v>2</v>
      </c>
      <c r="C67" s="72" t="s">
        <v>151</v>
      </c>
      <c r="D67" s="73" t="s">
        <v>215</v>
      </c>
      <c r="E67" s="74">
        <f t="shared" si="0"/>
        <v>66000</v>
      </c>
      <c r="F67" s="75">
        <v>5500</v>
      </c>
      <c r="G67" s="75">
        <v>5500</v>
      </c>
      <c r="H67" s="75">
        <v>5500</v>
      </c>
      <c r="I67" s="75">
        <v>5500</v>
      </c>
      <c r="J67" s="75">
        <v>5500</v>
      </c>
      <c r="K67" s="75">
        <v>5500</v>
      </c>
      <c r="L67" s="75">
        <v>5500</v>
      </c>
      <c r="M67" s="75">
        <v>5500</v>
      </c>
      <c r="N67" s="75">
        <v>5500</v>
      </c>
      <c r="O67" s="75">
        <v>5500</v>
      </c>
      <c r="P67" s="75">
        <v>5500</v>
      </c>
      <c r="Q67" s="75">
        <v>5500</v>
      </c>
      <c r="R67" s="23"/>
      <c r="S67" s="23"/>
      <c r="T67" s="2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1.5" customHeight="1">
      <c r="A68" s="5"/>
      <c r="B68" s="71" t="s">
        <v>2</v>
      </c>
      <c r="C68" s="72" t="s">
        <v>152</v>
      </c>
      <c r="D68" s="73" t="s">
        <v>216</v>
      </c>
      <c r="E68" s="74">
        <f t="shared" si="0"/>
        <v>27500</v>
      </c>
      <c r="F68" s="75">
        <v>0</v>
      </c>
      <c r="G68" s="75">
        <v>0</v>
      </c>
      <c r="H68" s="75">
        <v>27500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23"/>
      <c r="S68" s="23"/>
      <c r="T68" s="2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1.5" customHeight="1">
      <c r="A69" s="5"/>
      <c r="B69" s="71" t="s">
        <v>3</v>
      </c>
      <c r="C69" s="72" t="s">
        <v>153</v>
      </c>
      <c r="D69" s="73" t="s">
        <v>217</v>
      </c>
      <c r="E69" s="74">
        <f t="shared" si="0"/>
        <v>191534700</v>
      </c>
      <c r="F69" s="75">
        <v>16000000</v>
      </c>
      <c r="G69" s="75">
        <v>15957700</v>
      </c>
      <c r="H69" s="75">
        <v>15957700</v>
      </c>
      <c r="I69" s="75">
        <v>15957700</v>
      </c>
      <c r="J69" s="75">
        <v>15957700</v>
      </c>
      <c r="K69" s="75">
        <v>15957700</v>
      </c>
      <c r="L69" s="75">
        <v>15957700</v>
      </c>
      <c r="M69" s="75">
        <v>15957700</v>
      </c>
      <c r="N69" s="75">
        <v>15957700</v>
      </c>
      <c r="O69" s="75">
        <v>15957700</v>
      </c>
      <c r="P69" s="75">
        <v>15957700</v>
      </c>
      <c r="Q69" s="75">
        <v>15957700</v>
      </c>
      <c r="R69" s="23"/>
      <c r="S69" s="23"/>
      <c r="T69" s="2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1.5" customHeight="1">
      <c r="A70" s="5"/>
      <c r="B70" s="71" t="s">
        <v>4</v>
      </c>
      <c r="C70" s="72" t="s">
        <v>154</v>
      </c>
      <c r="D70" s="73" t="s">
        <v>218</v>
      </c>
      <c r="E70" s="74">
        <f t="shared" si="0"/>
        <v>24200</v>
      </c>
      <c r="F70" s="75">
        <v>6100</v>
      </c>
      <c r="G70" s="75">
        <v>0</v>
      </c>
      <c r="H70" s="75">
        <v>0</v>
      </c>
      <c r="I70" s="75">
        <v>6000</v>
      </c>
      <c r="J70" s="75">
        <v>0</v>
      </c>
      <c r="K70" s="75">
        <v>0</v>
      </c>
      <c r="L70" s="75">
        <v>6100</v>
      </c>
      <c r="M70" s="75">
        <v>0</v>
      </c>
      <c r="N70" s="75">
        <v>0</v>
      </c>
      <c r="O70" s="75">
        <v>6000</v>
      </c>
      <c r="P70" s="75">
        <v>0</v>
      </c>
      <c r="Q70" s="75">
        <v>0</v>
      </c>
      <c r="R70" s="23"/>
      <c r="S70" s="23"/>
      <c r="T70" s="2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3" customHeight="1">
      <c r="A71" s="5"/>
      <c r="B71" s="71" t="s">
        <v>4</v>
      </c>
      <c r="C71" s="72" t="s">
        <v>154</v>
      </c>
      <c r="D71" s="73" t="s">
        <v>219</v>
      </c>
      <c r="E71" s="74">
        <f t="shared" si="0"/>
        <v>34100</v>
      </c>
      <c r="F71" s="75">
        <v>8500</v>
      </c>
      <c r="G71" s="75">
        <v>0</v>
      </c>
      <c r="H71" s="75">
        <v>0</v>
      </c>
      <c r="I71" s="75">
        <v>8500</v>
      </c>
      <c r="J71" s="75">
        <v>0</v>
      </c>
      <c r="K71" s="75">
        <v>0</v>
      </c>
      <c r="L71" s="75">
        <v>8600</v>
      </c>
      <c r="M71" s="75">
        <v>0</v>
      </c>
      <c r="N71" s="75">
        <v>0</v>
      </c>
      <c r="O71" s="75">
        <v>8500</v>
      </c>
      <c r="P71" s="75">
        <v>0</v>
      </c>
      <c r="Q71" s="75">
        <v>0</v>
      </c>
      <c r="R71" s="23"/>
      <c r="S71" s="23"/>
      <c r="T71" s="2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0" customHeight="1">
      <c r="A72" s="5"/>
      <c r="B72" s="71" t="s">
        <v>4</v>
      </c>
      <c r="C72" s="72" t="s">
        <v>154</v>
      </c>
      <c r="D72" s="73" t="s">
        <v>220</v>
      </c>
      <c r="E72" s="74">
        <f t="shared" si="0"/>
        <v>23400</v>
      </c>
      <c r="F72" s="75">
        <v>5900</v>
      </c>
      <c r="G72" s="75">
        <v>0</v>
      </c>
      <c r="H72" s="75">
        <v>0</v>
      </c>
      <c r="I72" s="75">
        <v>5800</v>
      </c>
      <c r="J72" s="75">
        <v>0</v>
      </c>
      <c r="K72" s="75">
        <v>0</v>
      </c>
      <c r="L72" s="75">
        <v>5900</v>
      </c>
      <c r="M72" s="75">
        <v>0</v>
      </c>
      <c r="N72" s="75">
        <v>0</v>
      </c>
      <c r="O72" s="75">
        <v>5800</v>
      </c>
      <c r="P72" s="75">
        <v>0</v>
      </c>
      <c r="Q72" s="75">
        <v>0</v>
      </c>
      <c r="R72" s="23"/>
      <c r="S72" s="23"/>
      <c r="T72" s="2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0" customHeight="1">
      <c r="A73" s="5"/>
      <c r="B73" s="71" t="s">
        <v>4</v>
      </c>
      <c r="C73" s="72" t="s">
        <v>154</v>
      </c>
      <c r="D73" s="73" t="s">
        <v>221</v>
      </c>
      <c r="E73" s="74">
        <f t="shared" si="0"/>
        <v>24600</v>
      </c>
      <c r="F73" s="75">
        <v>6200</v>
      </c>
      <c r="G73" s="75">
        <v>0</v>
      </c>
      <c r="H73" s="75">
        <v>0</v>
      </c>
      <c r="I73" s="75">
        <v>6100</v>
      </c>
      <c r="J73" s="75">
        <v>0</v>
      </c>
      <c r="K73" s="75">
        <v>0</v>
      </c>
      <c r="L73" s="75">
        <v>6200</v>
      </c>
      <c r="M73" s="75">
        <v>0</v>
      </c>
      <c r="N73" s="75">
        <v>0</v>
      </c>
      <c r="O73" s="75">
        <v>6100</v>
      </c>
      <c r="P73" s="75">
        <v>0</v>
      </c>
      <c r="Q73" s="75">
        <v>0</v>
      </c>
      <c r="R73" s="23"/>
      <c r="S73" s="23"/>
      <c r="T73" s="2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0.75" customHeight="1">
      <c r="A74" s="5"/>
      <c r="B74" s="71" t="s">
        <v>4</v>
      </c>
      <c r="C74" s="72" t="s">
        <v>154</v>
      </c>
      <c r="D74" s="73" t="s">
        <v>222</v>
      </c>
      <c r="E74" s="74">
        <f t="shared" si="0"/>
        <v>20400</v>
      </c>
      <c r="F74" s="75">
        <v>5100</v>
      </c>
      <c r="G74" s="75">
        <v>0</v>
      </c>
      <c r="H74" s="75">
        <v>0</v>
      </c>
      <c r="I74" s="75">
        <v>5100</v>
      </c>
      <c r="J74" s="75">
        <v>0</v>
      </c>
      <c r="K74" s="75">
        <v>0</v>
      </c>
      <c r="L74" s="75">
        <v>5100</v>
      </c>
      <c r="M74" s="75">
        <v>0</v>
      </c>
      <c r="N74" s="75">
        <v>0</v>
      </c>
      <c r="O74" s="75">
        <v>5100</v>
      </c>
      <c r="P74" s="75">
        <v>0</v>
      </c>
      <c r="Q74" s="75">
        <v>0</v>
      </c>
      <c r="R74" s="23"/>
      <c r="S74" s="23"/>
      <c r="T74" s="2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2.25" customHeight="1">
      <c r="A75" s="5"/>
      <c r="B75" s="71" t="s">
        <v>4</v>
      </c>
      <c r="C75" s="72" t="s">
        <v>154</v>
      </c>
      <c r="D75" s="73" t="s">
        <v>223</v>
      </c>
      <c r="E75" s="74">
        <f t="shared" si="0"/>
        <v>14800</v>
      </c>
      <c r="F75" s="75">
        <v>3700</v>
      </c>
      <c r="G75" s="75">
        <v>0</v>
      </c>
      <c r="H75" s="75">
        <v>0</v>
      </c>
      <c r="I75" s="75">
        <v>3700</v>
      </c>
      <c r="J75" s="75">
        <v>0</v>
      </c>
      <c r="K75" s="75">
        <v>0</v>
      </c>
      <c r="L75" s="75">
        <v>3700</v>
      </c>
      <c r="M75" s="75">
        <v>0</v>
      </c>
      <c r="N75" s="75">
        <v>0</v>
      </c>
      <c r="O75" s="75">
        <v>3700</v>
      </c>
      <c r="P75" s="75">
        <v>0</v>
      </c>
      <c r="Q75" s="75">
        <v>0</v>
      </c>
      <c r="R75" s="23"/>
      <c r="S75" s="23"/>
      <c r="T75" s="2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4.5" customHeight="1">
      <c r="A76" s="5"/>
      <c r="B76" s="71" t="s">
        <v>4</v>
      </c>
      <c r="C76" s="72" t="s">
        <v>154</v>
      </c>
      <c r="D76" s="73" t="s">
        <v>224</v>
      </c>
      <c r="E76" s="74">
        <f t="shared" si="0"/>
        <v>24000</v>
      </c>
      <c r="F76" s="75">
        <v>6000</v>
      </c>
      <c r="G76" s="75">
        <v>0</v>
      </c>
      <c r="H76" s="75">
        <v>0</v>
      </c>
      <c r="I76" s="75">
        <v>6000</v>
      </c>
      <c r="J76" s="75">
        <v>0</v>
      </c>
      <c r="K76" s="75">
        <v>0</v>
      </c>
      <c r="L76" s="75">
        <v>6000</v>
      </c>
      <c r="M76" s="75">
        <v>0</v>
      </c>
      <c r="N76" s="75">
        <v>0</v>
      </c>
      <c r="O76" s="75">
        <v>6000</v>
      </c>
      <c r="P76" s="75">
        <v>0</v>
      </c>
      <c r="Q76" s="75">
        <v>0</v>
      </c>
      <c r="R76" s="23"/>
      <c r="S76" s="23"/>
      <c r="T76" s="2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3" customHeight="1">
      <c r="A77" s="5"/>
      <c r="B77" s="71" t="s">
        <v>4</v>
      </c>
      <c r="C77" s="72" t="s">
        <v>154</v>
      </c>
      <c r="D77" s="73" t="s">
        <v>225</v>
      </c>
      <c r="E77" s="74">
        <f t="shared" si="0"/>
        <v>6300</v>
      </c>
      <c r="F77" s="75">
        <v>1500</v>
      </c>
      <c r="G77" s="75">
        <v>0</v>
      </c>
      <c r="H77" s="75">
        <v>0</v>
      </c>
      <c r="I77" s="75">
        <v>1600</v>
      </c>
      <c r="J77" s="75">
        <v>0</v>
      </c>
      <c r="K77" s="75">
        <v>0</v>
      </c>
      <c r="L77" s="75">
        <v>1600</v>
      </c>
      <c r="M77" s="75">
        <v>0</v>
      </c>
      <c r="N77" s="75">
        <v>0</v>
      </c>
      <c r="O77" s="75">
        <v>1600</v>
      </c>
      <c r="P77" s="75">
        <v>0</v>
      </c>
      <c r="Q77" s="75">
        <v>0</v>
      </c>
      <c r="R77" s="23"/>
      <c r="S77" s="23"/>
      <c r="T77" s="2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0.75" customHeight="1">
      <c r="A78" s="5"/>
      <c r="B78" s="71" t="s">
        <v>4</v>
      </c>
      <c r="C78" s="72" t="s">
        <v>154</v>
      </c>
      <c r="D78" s="73" t="s">
        <v>226</v>
      </c>
      <c r="E78" s="74">
        <f t="shared" si="0"/>
        <v>11800</v>
      </c>
      <c r="F78" s="75">
        <v>2900</v>
      </c>
      <c r="G78" s="75">
        <v>0</v>
      </c>
      <c r="H78" s="75">
        <v>0</v>
      </c>
      <c r="I78" s="75">
        <v>3000</v>
      </c>
      <c r="J78" s="75">
        <v>0</v>
      </c>
      <c r="K78" s="75">
        <v>0</v>
      </c>
      <c r="L78" s="75">
        <v>2900</v>
      </c>
      <c r="M78" s="75">
        <v>0</v>
      </c>
      <c r="N78" s="75">
        <v>0</v>
      </c>
      <c r="O78" s="75">
        <v>3000</v>
      </c>
      <c r="P78" s="75">
        <v>0</v>
      </c>
      <c r="Q78" s="75">
        <v>0</v>
      </c>
      <c r="R78" s="23"/>
      <c r="S78" s="23"/>
      <c r="T78" s="2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3" customHeight="1">
      <c r="A79" s="5"/>
      <c r="B79" s="71" t="s">
        <v>4</v>
      </c>
      <c r="C79" s="72" t="s">
        <v>154</v>
      </c>
      <c r="D79" s="73" t="s">
        <v>227</v>
      </c>
      <c r="E79" s="74">
        <f t="shared" si="0"/>
        <v>23800</v>
      </c>
      <c r="F79" s="75">
        <v>5900</v>
      </c>
      <c r="G79" s="75">
        <v>0</v>
      </c>
      <c r="H79" s="75">
        <v>0</v>
      </c>
      <c r="I79" s="75">
        <v>6000</v>
      </c>
      <c r="J79" s="75">
        <v>0</v>
      </c>
      <c r="K79" s="75">
        <v>0</v>
      </c>
      <c r="L79" s="75">
        <v>5900</v>
      </c>
      <c r="M79" s="75">
        <v>0</v>
      </c>
      <c r="N79" s="75">
        <v>0</v>
      </c>
      <c r="O79" s="75">
        <v>6000</v>
      </c>
      <c r="P79" s="75">
        <v>0</v>
      </c>
      <c r="Q79" s="75">
        <v>0</v>
      </c>
      <c r="R79" s="23"/>
      <c r="S79" s="23"/>
      <c r="T79" s="2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31.5" customHeight="1">
      <c r="A80" s="5"/>
      <c r="B80" s="71" t="s">
        <v>4</v>
      </c>
      <c r="C80" s="72" t="s">
        <v>154</v>
      </c>
      <c r="D80" s="73" t="s">
        <v>228</v>
      </c>
      <c r="E80" s="74">
        <f t="shared" si="0"/>
        <v>502200</v>
      </c>
      <c r="F80" s="75">
        <v>125500</v>
      </c>
      <c r="G80" s="75">
        <v>0</v>
      </c>
      <c r="H80" s="75">
        <v>0</v>
      </c>
      <c r="I80" s="75">
        <v>125600</v>
      </c>
      <c r="J80" s="75">
        <v>0</v>
      </c>
      <c r="K80" s="75">
        <v>0</v>
      </c>
      <c r="L80" s="75">
        <v>125500</v>
      </c>
      <c r="M80" s="75">
        <v>0</v>
      </c>
      <c r="N80" s="75">
        <v>0</v>
      </c>
      <c r="O80" s="75">
        <v>125600</v>
      </c>
      <c r="P80" s="75">
        <v>0</v>
      </c>
      <c r="Q80" s="75">
        <v>0</v>
      </c>
      <c r="R80" s="23"/>
      <c r="S80" s="23"/>
      <c r="T80" s="2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48" customHeight="1">
      <c r="A81" s="5"/>
      <c r="B81" s="71" t="s">
        <v>5</v>
      </c>
      <c r="C81" s="72" t="s">
        <v>132</v>
      </c>
      <c r="D81" s="73" t="s">
        <v>264</v>
      </c>
      <c r="E81" s="74">
        <f t="shared" si="0"/>
        <v>67000</v>
      </c>
      <c r="F81" s="75">
        <v>0</v>
      </c>
      <c r="G81" s="75">
        <v>0</v>
      </c>
      <c r="H81" s="75">
        <v>0</v>
      </c>
      <c r="I81" s="75">
        <v>0</v>
      </c>
      <c r="J81" s="75">
        <v>10000</v>
      </c>
      <c r="K81" s="75">
        <v>0</v>
      </c>
      <c r="L81" s="75">
        <v>17000</v>
      </c>
      <c r="M81" s="75">
        <v>25000</v>
      </c>
      <c r="N81" s="75">
        <v>15000</v>
      </c>
      <c r="O81" s="75">
        <v>0</v>
      </c>
      <c r="P81" s="75">
        <v>0</v>
      </c>
      <c r="Q81" s="75">
        <v>0</v>
      </c>
      <c r="R81" s="23"/>
      <c r="S81" s="23"/>
      <c r="T81" s="2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47.25" customHeight="1">
      <c r="A82" s="5"/>
      <c r="B82" s="71" t="s">
        <v>5</v>
      </c>
      <c r="C82" s="72" t="s">
        <v>27</v>
      </c>
      <c r="D82" s="73" t="s">
        <v>264</v>
      </c>
      <c r="E82" s="74">
        <f t="shared" si="0"/>
        <v>286000</v>
      </c>
      <c r="F82" s="75">
        <v>2000</v>
      </c>
      <c r="G82" s="75">
        <v>10000</v>
      </c>
      <c r="H82" s="75">
        <v>2000</v>
      </c>
      <c r="I82" s="75">
        <v>2000</v>
      </c>
      <c r="J82" s="75">
        <v>10000</v>
      </c>
      <c r="K82" s="75">
        <v>100000</v>
      </c>
      <c r="L82" s="75">
        <v>24000</v>
      </c>
      <c r="M82" s="75">
        <v>27000</v>
      </c>
      <c r="N82" s="75">
        <v>50000</v>
      </c>
      <c r="O82" s="75">
        <v>27000</v>
      </c>
      <c r="P82" s="75">
        <v>20000</v>
      </c>
      <c r="Q82" s="75">
        <v>12000</v>
      </c>
      <c r="R82" s="23"/>
      <c r="S82" s="23"/>
      <c r="T82" s="2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48.75" customHeight="1">
      <c r="A83" s="5"/>
      <c r="B83" s="71" t="s">
        <v>5</v>
      </c>
      <c r="C83" s="72" t="s">
        <v>203</v>
      </c>
      <c r="D83" s="73" t="s">
        <v>264</v>
      </c>
      <c r="E83" s="74">
        <f t="shared" si="0"/>
        <v>17000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17000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23"/>
      <c r="S83" s="23"/>
      <c r="T83" s="2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46.5" customHeight="1">
      <c r="A84" s="5"/>
      <c r="B84" s="71" t="s">
        <v>5</v>
      </c>
      <c r="C84" s="72" t="s">
        <v>133</v>
      </c>
      <c r="D84" s="73" t="s">
        <v>264</v>
      </c>
      <c r="E84" s="74">
        <f t="shared" si="0"/>
        <v>303000</v>
      </c>
      <c r="F84" s="75">
        <v>27000</v>
      </c>
      <c r="G84" s="75">
        <v>27000</v>
      </c>
      <c r="H84" s="75">
        <v>28000</v>
      </c>
      <c r="I84" s="75">
        <v>20000</v>
      </c>
      <c r="J84" s="75">
        <v>20000</v>
      </c>
      <c r="K84" s="75">
        <v>30000</v>
      </c>
      <c r="L84" s="75">
        <v>28000</v>
      </c>
      <c r="M84" s="75">
        <v>55000</v>
      </c>
      <c r="N84" s="75">
        <v>28000</v>
      </c>
      <c r="O84" s="75">
        <v>29000</v>
      </c>
      <c r="P84" s="75">
        <v>8000</v>
      </c>
      <c r="Q84" s="75">
        <v>3000</v>
      </c>
      <c r="R84" s="23"/>
      <c r="S84" s="23"/>
      <c r="T84" s="2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48.75" customHeight="1">
      <c r="A85" s="5"/>
      <c r="B85" s="71" t="s">
        <v>6</v>
      </c>
      <c r="C85" s="72" t="s">
        <v>140</v>
      </c>
      <c r="D85" s="73" t="s">
        <v>264</v>
      </c>
      <c r="E85" s="74">
        <f t="shared" si="0"/>
        <v>19000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19000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23"/>
      <c r="S85" s="23"/>
      <c r="T85" s="2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50.25" customHeight="1">
      <c r="A86" s="5"/>
      <c r="B86" s="71" t="s">
        <v>6</v>
      </c>
      <c r="C86" s="72" t="s">
        <v>155</v>
      </c>
      <c r="D86" s="73" t="s">
        <v>229</v>
      </c>
      <c r="E86" s="74">
        <f t="shared" si="0"/>
        <v>642300</v>
      </c>
      <c r="F86" s="75">
        <v>53600</v>
      </c>
      <c r="G86" s="75">
        <v>53600</v>
      </c>
      <c r="H86" s="75">
        <v>53600</v>
      </c>
      <c r="I86" s="75">
        <v>53500</v>
      </c>
      <c r="J86" s="75">
        <v>53500</v>
      </c>
      <c r="K86" s="75">
        <v>53500</v>
      </c>
      <c r="L86" s="75">
        <v>53500</v>
      </c>
      <c r="M86" s="75">
        <v>53500</v>
      </c>
      <c r="N86" s="75">
        <v>53500</v>
      </c>
      <c r="O86" s="75">
        <v>53500</v>
      </c>
      <c r="P86" s="75">
        <v>53500</v>
      </c>
      <c r="Q86" s="75">
        <v>53500</v>
      </c>
      <c r="R86" s="23"/>
      <c r="S86" s="23"/>
      <c r="T86" s="2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49.5" customHeight="1">
      <c r="A87" s="5"/>
      <c r="B87" s="71" t="s">
        <v>6</v>
      </c>
      <c r="C87" s="72" t="s">
        <v>155</v>
      </c>
      <c r="D87" s="73" t="s">
        <v>230</v>
      </c>
      <c r="E87" s="74">
        <f t="shared" si="0"/>
        <v>6051200</v>
      </c>
      <c r="F87" s="75">
        <v>0</v>
      </c>
      <c r="G87" s="75">
        <v>3026200</v>
      </c>
      <c r="H87" s="75">
        <v>3025000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23"/>
      <c r="S87" s="23"/>
      <c r="T87" s="2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51" customHeight="1">
      <c r="A88" s="5"/>
      <c r="B88" s="71" t="s">
        <v>7</v>
      </c>
      <c r="C88" s="72" t="s">
        <v>141</v>
      </c>
      <c r="D88" s="73" t="s">
        <v>264</v>
      </c>
      <c r="E88" s="74">
        <f t="shared" si="0"/>
        <v>36996000</v>
      </c>
      <c r="F88" s="75">
        <v>1000000</v>
      </c>
      <c r="G88" s="75">
        <v>500000</v>
      </c>
      <c r="H88" s="75">
        <v>500000</v>
      </c>
      <c r="I88" s="75">
        <v>4000000</v>
      </c>
      <c r="J88" s="75">
        <v>500000</v>
      </c>
      <c r="K88" s="75">
        <v>500000</v>
      </c>
      <c r="L88" s="75">
        <v>4000000</v>
      </c>
      <c r="M88" s="75">
        <v>4000000</v>
      </c>
      <c r="N88" s="75">
        <v>7000000</v>
      </c>
      <c r="O88" s="75">
        <v>7000000</v>
      </c>
      <c r="P88" s="75">
        <v>6800000</v>
      </c>
      <c r="Q88" s="75">
        <v>1196000</v>
      </c>
      <c r="R88" s="23"/>
      <c r="S88" s="23"/>
      <c r="T88" s="2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51" customHeight="1">
      <c r="A89" s="5"/>
      <c r="B89" s="71" t="s">
        <v>7</v>
      </c>
      <c r="C89" s="72" t="s">
        <v>142</v>
      </c>
      <c r="D89" s="73" t="s">
        <v>264</v>
      </c>
      <c r="E89" s="74">
        <f t="shared" si="0"/>
        <v>25457000</v>
      </c>
      <c r="F89" s="75">
        <v>2000000</v>
      </c>
      <c r="G89" s="75">
        <v>1000000</v>
      </c>
      <c r="H89" s="75">
        <v>1000000</v>
      </c>
      <c r="I89" s="75">
        <v>3000000</v>
      </c>
      <c r="J89" s="75">
        <v>1500000</v>
      </c>
      <c r="K89" s="75">
        <v>1500000</v>
      </c>
      <c r="L89" s="75">
        <v>4000000</v>
      </c>
      <c r="M89" s="75">
        <v>1500000</v>
      </c>
      <c r="N89" s="75">
        <v>3000000</v>
      </c>
      <c r="O89" s="75">
        <v>3000000</v>
      </c>
      <c r="P89" s="75">
        <v>1500000</v>
      </c>
      <c r="Q89" s="75">
        <v>2457000</v>
      </c>
      <c r="R89" s="23"/>
      <c r="S89" s="23"/>
      <c r="T89" s="2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46.5" customHeight="1">
      <c r="A90" s="5"/>
      <c r="B90" s="71" t="s">
        <v>7</v>
      </c>
      <c r="C90" s="72" t="s">
        <v>143</v>
      </c>
      <c r="D90" s="73" t="s">
        <v>264</v>
      </c>
      <c r="E90" s="74">
        <f t="shared" si="0"/>
        <v>221000</v>
      </c>
      <c r="F90" s="75">
        <v>55000</v>
      </c>
      <c r="G90" s="75">
        <v>0</v>
      </c>
      <c r="H90" s="75">
        <v>0</v>
      </c>
      <c r="I90" s="75">
        <v>55000</v>
      </c>
      <c r="J90" s="75">
        <v>0</v>
      </c>
      <c r="K90" s="75">
        <v>0</v>
      </c>
      <c r="L90" s="75">
        <v>55000</v>
      </c>
      <c r="M90" s="75">
        <v>0</v>
      </c>
      <c r="N90" s="75">
        <v>0</v>
      </c>
      <c r="O90" s="75">
        <v>55000</v>
      </c>
      <c r="P90" s="75">
        <v>1000</v>
      </c>
      <c r="Q90" s="75">
        <v>0</v>
      </c>
      <c r="R90" s="23"/>
      <c r="S90" s="23"/>
      <c r="T90" s="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46.5" customHeight="1">
      <c r="A91" s="5"/>
      <c r="B91" s="71" t="s">
        <v>7</v>
      </c>
      <c r="C91" s="72" t="s">
        <v>171</v>
      </c>
      <c r="D91" s="73" t="s">
        <v>264</v>
      </c>
      <c r="E91" s="74">
        <f t="shared" si="0"/>
        <v>351000</v>
      </c>
      <c r="F91" s="75">
        <v>85000</v>
      </c>
      <c r="G91" s="75">
        <v>0</v>
      </c>
      <c r="H91" s="75">
        <v>0</v>
      </c>
      <c r="I91" s="75">
        <v>85000</v>
      </c>
      <c r="J91" s="75">
        <v>0</v>
      </c>
      <c r="K91" s="75">
        <v>0</v>
      </c>
      <c r="L91" s="75">
        <v>85000</v>
      </c>
      <c r="M91" s="75">
        <v>0</v>
      </c>
      <c r="N91" s="75">
        <v>0</v>
      </c>
      <c r="O91" s="75">
        <v>85000</v>
      </c>
      <c r="P91" s="75">
        <v>11000</v>
      </c>
      <c r="Q91" s="75">
        <v>0</v>
      </c>
      <c r="R91" s="23"/>
      <c r="S91" s="23"/>
      <c r="T91" s="2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46.5" customHeight="1">
      <c r="A92" s="5"/>
      <c r="B92" s="71" t="s">
        <v>7</v>
      </c>
      <c r="C92" s="72" t="s">
        <v>89</v>
      </c>
      <c r="D92" s="73" t="s">
        <v>264</v>
      </c>
      <c r="E92" s="74">
        <f t="shared" si="0"/>
        <v>1800000</v>
      </c>
      <c r="F92" s="75">
        <v>150000</v>
      </c>
      <c r="G92" s="75">
        <v>150000</v>
      </c>
      <c r="H92" s="75">
        <v>150000</v>
      </c>
      <c r="I92" s="75">
        <v>150000</v>
      </c>
      <c r="J92" s="75">
        <v>150000</v>
      </c>
      <c r="K92" s="75">
        <v>150000</v>
      </c>
      <c r="L92" s="75">
        <v>150000</v>
      </c>
      <c r="M92" s="75">
        <v>150000</v>
      </c>
      <c r="N92" s="75">
        <v>150000</v>
      </c>
      <c r="O92" s="75">
        <v>150000</v>
      </c>
      <c r="P92" s="75">
        <v>150000</v>
      </c>
      <c r="Q92" s="75">
        <v>150000</v>
      </c>
      <c r="R92" s="23"/>
      <c r="S92" s="23"/>
      <c r="T92" s="2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46.5" customHeight="1">
      <c r="A93" s="5"/>
      <c r="B93" s="71" t="s">
        <v>7</v>
      </c>
      <c r="C93" s="72" t="s">
        <v>90</v>
      </c>
      <c r="D93" s="73" t="s">
        <v>264</v>
      </c>
      <c r="E93" s="74">
        <f t="shared" si="0"/>
        <v>114000</v>
      </c>
      <c r="F93" s="75">
        <v>0</v>
      </c>
      <c r="G93" s="75">
        <v>0</v>
      </c>
      <c r="H93" s="75">
        <v>0</v>
      </c>
      <c r="I93" s="75">
        <v>0</v>
      </c>
      <c r="J93" s="75">
        <v>114000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23"/>
      <c r="S93" s="23"/>
      <c r="T93" s="2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8" customHeight="1">
      <c r="A94" s="5"/>
      <c r="B94" s="71" t="s">
        <v>7</v>
      </c>
      <c r="C94" s="72" t="s">
        <v>91</v>
      </c>
      <c r="D94" s="73" t="s">
        <v>264</v>
      </c>
      <c r="E94" s="74">
        <f t="shared" si="0"/>
        <v>3000000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1000000</v>
      </c>
      <c r="L94" s="75">
        <v>0</v>
      </c>
      <c r="M94" s="75">
        <v>1000000</v>
      </c>
      <c r="N94" s="75">
        <v>1000000</v>
      </c>
      <c r="O94" s="75">
        <v>0</v>
      </c>
      <c r="P94" s="75">
        <v>0</v>
      </c>
      <c r="Q94" s="75">
        <v>0</v>
      </c>
      <c r="R94" s="23"/>
      <c r="S94" s="23"/>
      <c r="T94" s="2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6.5" customHeight="1">
      <c r="A95" s="5"/>
      <c r="B95" s="71" t="s">
        <v>7</v>
      </c>
      <c r="C95" s="72" t="s">
        <v>144</v>
      </c>
      <c r="D95" s="73" t="s">
        <v>264</v>
      </c>
      <c r="E95" s="74">
        <f t="shared" si="0"/>
        <v>1030000</v>
      </c>
      <c r="F95" s="75">
        <v>10000</v>
      </c>
      <c r="G95" s="75">
        <v>10000</v>
      </c>
      <c r="H95" s="75">
        <v>920000</v>
      </c>
      <c r="I95" s="75">
        <v>10000</v>
      </c>
      <c r="J95" s="75">
        <v>10000</v>
      </c>
      <c r="K95" s="75">
        <v>10000</v>
      </c>
      <c r="L95" s="75">
        <v>10000</v>
      </c>
      <c r="M95" s="75">
        <v>10000</v>
      </c>
      <c r="N95" s="75">
        <v>10000</v>
      </c>
      <c r="O95" s="75">
        <v>10000</v>
      </c>
      <c r="P95" s="75">
        <v>10000</v>
      </c>
      <c r="Q95" s="75">
        <v>10000</v>
      </c>
      <c r="R95" s="23"/>
      <c r="S95" s="23"/>
      <c r="T95" s="2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5.75" customHeight="1">
      <c r="A96" s="5"/>
      <c r="B96" s="71" t="s">
        <v>7</v>
      </c>
      <c r="C96" s="72" t="s">
        <v>204</v>
      </c>
      <c r="D96" s="73" t="s">
        <v>264</v>
      </c>
      <c r="E96" s="74">
        <f aca="true" t="shared" si="1" ref="E96:E147">SUM(F96:Q96)</f>
        <v>45000</v>
      </c>
      <c r="F96" s="75">
        <v>4000</v>
      </c>
      <c r="G96" s="75">
        <v>4000</v>
      </c>
      <c r="H96" s="75">
        <v>4000</v>
      </c>
      <c r="I96" s="75">
        <v>4000</v>
      </c>
      <c r="J96" s="75">
        <v>4000</v>
      </c>
      <c r="K96" s="75">
        <v>4000</v>
      </c>
      <c r="L96" s="75">
        <v>4000</v>
      </c>
      <c r="M96" s="75">
        <v>4000</v>
      </c>
      <c r="N96" s="75">
        <v>4000</v>
      </c>
      <c r="O96" s="75">
        <v>3000</v>
      </c>
      <c r="P96" s="75">
        <v>3000</v>
      </c>
      <c r="Q96" s="75">
        <v>3000</v>
      </c>
      <c r="R96" s="23"/>
      <c r="S96" s="23"/>
      <c r="T96" s="2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46.5" customHeight="1">
      <c r="A97" s="5"/>
      <c r="B97" s="71" t="s">
        <v>7</v>
      </c>
      <c r="C97" s="72" t="s">
        <v>172</v>
      </c>
      <c r="D97" s="73" t="s">
        <v>264</v>
      </c>
      <c r="E97" s="74">
        <f t="shared" si="1"/>
        <v>1000000</v>
      </c>
      <c r="F97" s="75">
        <v>80000</v>
      </c>
      <c r="G97" s="75">
        <v>80000</v>
      </c>
      <c r="H97" s="75">
        <v>80000</v>
      </c>
      <c r="I97" s="75">
        <v>90000</v>
      </c>
      <c r="J97" s="75">
        <v>80000</v>
      </c>
      <c r="K97" s="75">
        <v>80000</v>
      </c>
      <c r="L97" s="75">
        <v>90000</v>
      </c>
      <c r="M97" s="75">
        <v>80000</v>
      </c>
      <c r="N97" s="75">
        <v>90000</v>
      </c>
      <c r="O97" s="75">
        <v>90000</v>
      </c>
      <c r="P97" s="75">
        <v>80000</v>
      </c>
      <c r="Q97" s="75">
        <v>80000</v>
      </c>
      <c r="R97" s="23"/>
      <c r="S97" s="23"/>
      <c r="T97" s="2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48.75" customHeight="1">
      <c r="A98" s="5"/>
      <c r="B98" s="71" t="s">
        <v>7</v>
      </c>
      <c r="C98" s="72" t="s">
        <v>205</v>
      </c>
      <c r="D98" s="73" t="s">
        <v>264</v>
      </c>
      <c r="E98" s="74">
        <f t="shared" si="1"/>
        <v>6000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6000</v>
      </c>
      <c r="R98" s="23"/>
      <c r="S98" s="23"/>
      <c r="T98" s="2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8.75" customHeight="1">
      <c r="A99" s="5"/>
      <c r="B99" s="71" t="s">
        <v>7</v>
      </c>
      <c r="C99" s="72" t="s">
        <v>173</v>
      </c>
      <c r="D99" s="73" t="s">
        <v>264</v>
      </c>
      <c r="E99" s="74">
        <f t="shared" si="1"/>
        <v>100000</v>
      </c>
      <c r="F99" s="75">
        <v>8000</v>
      </c>
      <c r="G99" s="75">
        <v>8000</v>
      </c>
      <c r="H99" s="75">
        <v>8000</v>
      </c>
      <c r="I99" s="75">
        <v>8000</v>
      </c>
      <c r="J99" s="75">
        <v>8000</v>
      </c>
      <c r="K99" s="75">
        <v>8000</v>
      </c>
      <c r="L99" s="75">
        <v>8000</v>
      </c>
      <c r="M99" s="75">
        <v>8000</v>
      </c>
      <c r="N99" s="75">
        <v>8000</v>
      </c>
      <c r="O99" s="75">
        <v>9000</v>
      </c>
      <c r="P99" s="75">
        <v>9000</v>
      </c>
      <c r="Q99" s="75">
        <v>10000</v>
      </c>
      <c r="R99" s="23"/>
      <c r="S99" s="23"/>
      <c r="T99" s="2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49.5" customHeight="1">
      <c r="A100" s="5"/>
      <c r="B100" s="71" t="s">
        <v>7</v>
      </c>
      <c r="C100" s="72" t="s">
        <v>206</v>
      </c>
      <c r="D100" s="73" t="s">
        <v>264</v>
      </c>
      <c r="E100" s="74">
        <f t="shared" si="1"/>
        <v>6000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6000</v>
      </c>
      <c r="R100" s="23"/>
      <c r="S100" s="23"/>
      <c r="T100" s="2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43.5" customHeight="1">
      <c r="A101" s="5"/>
      <c r="B101" s="71" t="s">
        <v>8</v>
      </c>
      <c r="C101" s="72" t="s">
        <v>207</v>
      </c>
      <c r="D101" s="73" t="s">
        <v>264</v>
      </c>
      <c r="E101" s="74">
        <f t="shared" si="1"/>
        <v>144000</v>
      </c>
      <c r="F101" s="75">
        <v>5000</v>
      </c>
      <c r="G101" s="75">
        <v>12000</v>
      </c>
      <c r="H101" s="75">
        <v>12000</v>
      </c>
      <c r="I101" s="75">
        <v>15000</v>
      </c>
      <c r="J101" s="75">
        <v>15000</v>
      </c>
      <c r="K101" s="75">
        <v>12000</v>
      </c>
      <c r="L101" s="75">
        <v>10000</v>
      </c>
      <c r="M101" s="75">
        <v>12000</v>
      </c>
      <c r="N101" s="75">
        <v>12000</v>
      </c>
      <c r="O101" s="75">
        <v>12000</v>
      </c>
      <c r="P101" s="75">
        <v>15000</v>
      </c>
      <c r="Q101" s="75">
        <v>12000</v>
      </c>
      <c r="R101" s="23"/>
      <c r="S101" s="23"/>
      <c r="T101" s="2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6.5" customHeight="1">
      <c r="A102" s="5"/>
      <c r="B102" s="71" t="s">
        <v>8</v>
      </c>
      <c r="C102" s="72" t="s">
        <v>208</v>
      </c>
      <c r="D102" s="73" t="s">
        <v>264</v>
      </c>
      <c r="E102" s="74">
        <f t="shared" si="1"/>
        <v>24000</v>
      </c>
      <c r="F102" s="75">
        <v>0</v>
      </c>
      <c r="G102" s="75">
        <v>0</v>
      </c>
      <c r="H102" s="75">
        <v>0</v>
      </c>
      <c r="I102" s="75">
        <v>24000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23"/>
      <c r="S102" s="23"/>
      <c r="T102" s="2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48" customHeight="1">
      <c r="A103" s="5"/>
      <c r="B103" s="71" t="s">
        <v>8</v>
      </c>
      <c r="C103" s="72" t="s">
        <v>209</v>
      </c>
      <c r="D103" s="73" t="s">
        <v>231</v>
      </c>
      <c r="E103" s="74">
        <f t="shared" si="1"/>
        <v>30764800</v>
      </c>
      <c r="F103" s="75">
        <v>0</v>
      </c>
      <c r="G103" s="75">
        <v>0</v>
      </c>
      <c r="H103" s="75">
        <v>21278000</v>
      </c>
      <c r="I103" s="75">
        <v>9486800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23"/>
      <c r="S103" s="23"/>
      <c r="T103" s="2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8" customHeight="1">
      <c r="A104" s="5"/>
      <c r="B104" s="71" t="s">
        <v>8</v>
      </c>
      <c r="C104" s="72" t="s">
        <v>210</v>
      </c>
      <c r="D104" s="73" t="s">
        <v>232</v>
      </c>
      <c r="E104" s="74">
        <f t="shared" si="1"/>
        <v>12411100</v>
      </c>
      <c r="F104" s="75">
        <v>0</v>
      </c>
      <c r="G104" s="75">
        <v>0</v>
      </c>
      <c r="H104" s="75">
        <v>2411100</v>
      </c>
      <c r="I104" s="75">
        <v>3000000</v>
      </c>
      <c r="J104" s="75">
        <v>3000000</v>
      </c>
      <c r="K104" s="75">
        <v>4000000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23"/>
      <c r="S104" s="23"/>
      <c r="T104" s="2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51" customHeight="1">
      <c r="A105" s="5"/>
      <c r="B105" s="71" t="s">
        <v>8</v>
      </c>
      <c r="C105" s="72" t="s">
        <v>210</v>
      </c>
      <c r="D105" s="73" t="s">
        <v>233</v>
      </c>
      <c r="E105" s="74">
        <f t="shared" si="1"/>
        <v>2811100</v>
      </c>
      <c r="F105" s="75">
        <v>0</v>
      </c>
      <c r="G105" s="75">
        <v>0</v>
      </c>
      <c r="H105" s="75">
        <v>0</v>
      </c>
      <c r="I105" s="75">
        <v>0</v>
      </c>
      <c r="J105" s="75">
        <v>2811100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23"/>
      <c r="S105" s="23"/>
      <c r="T105" s="2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51" customHeight="1">
      <c r="A106" s="5"/>
      <c r="B106" s="71" t="s">
        <v>8</v>
      </c>
      <c r="C106" s="72" t="s">
        <v>156</v>
      </c>
      <c r="D106" s="73" t="s">
        <v>234</v>
      </c>
      <c r="E106" s="74">
        <f t="shared" si="1"/>
        <v>1284200</v>
      </c>
      <c r="F106" s="75">
        <v>106100</v>
      </c>
      <c r="G106" s="75">
        <v>107100</v>
      </c>
      <c r="H106" s="75">
        <v>107100</v>
      </c>
      <c r="I106" s="75">
        <v>107100</v>
      </c>
      <c r="J106" s="75">
        <v>107100</v>
      </c>
      <c r="K106" s="75">
        <v>107100</v>
      </c>
      <c r="L106" s="75">
        <v>107100</v>
      </c>
      <c r="M106" s="75">
        <v>107100</v>
      </c>
      <c r="N106" s="75">
        <v>107100</v>
      </c>
      <c r="O106" s="75">
        <v>107100</v>
      </c>
      <c r="P106" s="75">
        <v>107100</v>
      </c>
      <c r="Q106" s="75">
        <v>107100</v>
      </c>
      <c r="R106" s="23"/>
      <c r="S106" s="23"/>
      <c r="T106" s="2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53.25" customHeight="1">
      <c r="A107" s="5"/>
      <c r="B107" s="71" t="s">
        <v>8</v>
      </c>
      <c r="C107" s="72" t="s">
        <v>156</v>
      </c>
      <c r="D107" s="73" t="s">
        <v>235</v>
      </c>
      <c r="E107" s="74">
        <f t="shared" si="1"/>
        <v>642100</v>
      </c>
      <c r="F107" s="75">
        <v>53500</v>
      </c>
      <c r="G107" s="75">
        <v>53500</v>
      </c>
      <c r="H107" s="75">
        <v>53500</v>
      </c>
      <c r="I107" s="75">
        <v>53500</v>
      </c>
      <c r="J107" s="75">
        <v>53500</v>
      </c>
      <c r="K107" s="75">
        <v>53500</v>
      </c>
      <c r="L107" s="75">
        <v>53500</v>
      </c>
      <c r="M107" s="75">
        <v>53500</v>
      </c>
      <c r="N107" s="75">
        <v>53500</v>
      </c>
      <c r="O107" s="75">
        <v>53500</v>
      </c>
      <c r="P107" s="75">
        <v>53500</v>
      </c>
      <c r="Q107" s="75">
        <v>53600</v>
      </c>
      <c r="R107" s="23"/>
      <c r="S107" s="23"/>
      <c r="T107" s="2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48.75" customHeight="1">
      <c r="A108" s="5"/>
      <c r="B108" s="71" t="s">
        <v>8</v>
      </c>
      <c r="C108" s="72" t="s">
        <v>156</v>
      </c>
      <c r="D108" s="73" t="s">
        <v>236</v>
      </c>
      <c r="E108" s="74">
        <f t="shared" si="1"/>
        <v>27841600</v>
      </c>
      <c r="F108" s="75">
        <v>0</v>
      </c>
      <c r="G108" s="75">
        <v>0</v>
      </c>
      <c r="H108" s="75">
        <v>0</v>
      </c>
      <c r="I108" s="75">
        <v>0</v>
      </c>
      <c r="J108" s="75">
        <v>8000000</v>
      </c>
      <c r="K108" s="75">
        <v>19841600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23"/>
      <c r="S108" s="23"/>
      <c r="T108" s="2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50.25" customHeight="1">
      <c r="A109" s="5"/>
      <c r="B109" s="71" t="s">
        <v>8</v>
      </c>
      <c r="C109" s="72" t="s">
        <v>174</v>
      </c>
      <c r="D109" s="73" t="s">
        <v>237</v>
      </c>
      <c r="E109" s="74">
        <f t="shared" si="1"/>
        <v>9268600</v>
      </c>
      <c r="F109" s="75">
        <v>0</v>
      </c>
      <c r="G109" s="75">
        <v>0</v>
      </c>
      <c r="H109" s="75">
        <v>0</v>
      </c>
      <c r="I109" s="75">
        <v>0</v>
      </c>
      <c r="J109" s="75">
        <v>4000000</v>
      </c>
      <c r="K109" s="75">
        <v>5268600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23"/>
      <c r="S109" s="23"/>
      <c r="T109" s="2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36.75" customHeight="1">
      <c r="A110" s="5"/>
      <c r="B110" s="71" t="s">
        <v>9</v>
      </c>
      <c r="C110" s="72" t="s">
        <v>134</v>
      </c>
      <c r="D110" s="73" t="s">
        <v>264</v>
      </c>
      <c r="E110" s="74">
        <f t="shared" si="1"/>
        <v>386000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386000</v>
      </c>
      <c r="R110" s="23"/>
      <c r="S110" s="23"/>
      <c r="T110" s="2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33.75" customHeight="1">
      <c r="A111" s="5"/>
      <c r="B111" s="71" t="s">
        <v>9</v>
      </c>
      <c r="C111" s="72" t="s">
        <v>175</v>
      </c>
      <c r="D111" s="73" t="s">
        <v>238</v>
      </c>
      <c r="E111" s="74">
        <f t="shared" si="1"/>
        <v>1127000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1127000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23"/>
      <c r="S111" s="23"/>
      <c r="T111" s="2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2.75" customHeight="1">
      <c r="A112" s="5"/>
      <c r="B112" s="71" t="s">
        <v>9</v>
      </c>
      <c r="C112" s="72" t="s">
        <v>211</v>
      </c>
      <c r="D112" s="73" t="s">
        <v>239</v>
      </c>
      <c r="E112" s="74">
        <f t="shared" si="1"/>
        <v>59135200</v>
      </c>
      <c r="F112" s="75">
        <v>7227600</v>
      </c>
      <c r="G112" s="75">
        <v>7227600</v>
      </c>
      <c r="H112" s="75">
        <v>7227600</v>
      </c>
      <c r="I112" s="75">
        <v>7227600</v>
      </c>
      <c r="J112" s="75">
        <v>7227600</v>
      </c>
      <c r="K112" s="75">
        <v>0</v>
      </c>
      <c r="L112" s="75">
        <v>0</v>
      </c>
      <c r="M112" s="75">
        <v>0</v>
      </c>
      <c r="N112" s="75">
        <v>3285400</v>
      </c>
      <c r="O112" s="75">
        <v>6571300</v>
      </c>
      <c r="P112" s="75">
        <v>6571300</v>
      </c>
      <c r="Q112" s="75">
        <v>6569200</v>
      </c>
      <c r="R112" s="23"/>
      <c r="S112" s="23"/>
      <c r="T112" s="2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36" customHeight="1">
      <c r="A113" s="5"/>
      <c r="B113" s="71" t="s">
        <v>9</v>
      </c>
      <c r="C113" s="72" t="s">
        <v>157</v>
      </c>
      <c r="D113" s="73" t="s">
        <v>240</v>
      </c>
      <c r="E113" s="74">
        <f t="shared" si="1"/>
        <v>2960100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525000</v>
      </c>
      <c r="L113" s="75">
        <v>1720000</v>
      </c>
      <c r="M113" s="75">
        <v>715100</v>
      </c>
      <c r="N113" s="75">
        <v>0</v>
      </c>
      <c r="O113" s="75">
        <v>0</v>
      </c>
      <c r="P113" s="75">
        <v>0</v>
      </c>
      <c r="Q113" s="75">
        <v>0</v>
      </c>
      <c r="R113" s="23"/>
      <c r="S113" s="23"/>
      <c r="T113" s="2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33" customHeight="1">
      <c r="A114" s="5"/>
      <c r="B114" s="71" t="s">
        <v>9</v>
      </c>
      <c r="C114" s="72" t="s">
        <v>157</v>
      </c>
      <c r="D114" s="73" t="s">
        <v>241</v>
      </c>
      <c r="E114" s="74">
        <f t="shared" si="1"/>
        <v>502963600</v>
      </c>
      <c r="F114" s="75">
        <v>9641100</v>
      </c>
      <c r="G114" s="75">
        <v>43223900</v>
      </c>
      <c r="H114" s="75">
        <v>43401000</v>
      </c>
      <c r="I114" s="75">
        <v>77662500</v>
      </c>
      <c r="J114" s="75">
        <v>18722400</v>
      </c>
      <c r="K114" s="75">
        <v>72452500</v>
      </c>
      <c r="L114" s="75">
        <v>66507400</v>
      </c>
      <c r="M114" s="75">
        <v>16885800</v>
      </c>
      <c r="N114" s="75">
        <v>27381300</v>
      </c>
      <c r="O114" s="75">
        <v>48871000</v>
      </c>
      <c r="P114" s="75">
        <v>32717200</v>
      </c>
      <c r="Q114" s="75">
        <v>45497500</v>
      </c>
      <c r="R114" s="23"/>
      <c r="S114" s="23"/>
      <c r="T114" s="2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30.75" customHeight="1">
      <c r="A115" s="5"/>
      <c r="B115" s="71" t="s">
        <v>9</v>
      </c>
      <c r="C115" s="72" t="s">
        <v>157</v>
      </c>
      <c r="D115" s="73" t="s">
        <v>242</v>
      </c>
      <c r="E115" s="74">
        <f t="shared" si="1"/>
        <v>473172000</v>
      </c>
      <c r="F115" s="75">
        <v>8102300</v>
      </c>
      <c r="G115" s="75">
        <v>42302300</v>
      </c>
      <c r="H115" s="75">
        <v>42342600</v>
      </c>
      <c r="I115" s="75">
        <v>42902300</v>
      </c>
      <c r="J115" s="75">
        <v>50252300</v>
      </c>
      <c r="K115" s="75">
        <v>58002300</v>
      </c>
      <c r="L115" s="75">
        <v>30128300</v>
      </c>
      <c r="M115" s="75">
        <v>15454300</v>
      </c>
      <c r="N115" s="75">
        <v>25402300</v>
      </c>
      <c r="O115" s="75">
        <v>43702300</v>
      </c>
      <c r="P115" s="75">
        <v>42575800</v>
      </c>
      <c r="Q115" s="75">
        <v>72004900</v>
      </c>
      <c r="R115" s="23"/>
      <c r="S115" s="23"/>
      <c r="T115" s="2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36" customHeight="1">
      <c r="A116" s="5"/>
      <c r="B116" s="71" t="s">
        <v>9</v>
      </c>
      <c r="C116" s="72" t="s">
        <v>157</v>
      </c>
      <c r="D116" s="73" t="s">
        <v>243</v>
      </c>
      <c r="E116" s="74">
        <f t="shared" si="1"/>
        <v>4545400</v>
      </c>
      <c r="F116" s="75">
        <v>800000</v>
      </c>
      <c r="G116" s="75">
        <v>900000</v>
      </c>
      <c r="H116" s="75">
        <v>850000</v>
      </c>
      <c r="I116" s="75">
        <v>600000</v>
      </c>
      <c r="J116" s="75">
        <v>350000</v>
      </c>
      <c r="K116" s="75">
        <v>50000</v>
      </c>
      <c r="L116" s="75">
        <v>50000</v>
      </c>
      <c r="M116" s="75">
        <v>117100</v>
      </c>
      <c r="N116" s="75">
        <v>50000</v>
      </c>
      <c r="O116" s="75">
        <v>50000</v>
      </c>
      <c r="P116" s="75">
        <v>400000</v>
      </c>
      <c r="Q116" s="75">
        <v>328300</v>
      </c>
      <c r="R116" s="23"/>
      <c r="S116" s="23"/>
      <c r="T116" s="2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33" customHeight="1">
      <c r="A117" s="5"/>
      <c r="B117" s="71" t="s">
        <v>9</v>
      </c>
      <c r="C117" s="72" t="s">
        <v>157</v>
      </c>
      <c r="D117" s="73" t="s">
        <v>244</v>
      </c>
      <c r="E117" s="74">
        <f t="shared" si="1"/>
        <v>5425800</v>
      </c>
      <c r="F117" s="75">
        <v>1050000</v>
      </c>
      <c r="G117" s="75">
        <v>1080000</v>
      </c>
      <c r="H117" s="75">
        <v>1010000</v>
      </c>
      <c r="I117" s="75">
        <v>800000</v>
      </c>
      <c r="J117" s="75">
        <v>450000</v>
      </c>
      <c r="K117" s="75">
        <v>60000</v>
      </c>
      <c r="L117" s="75">
        <v>60000</v>
      </c>
      <c r="M117" s="75">
        <v>140200</v>
      </c>
      <c r="N117" s="75">
        <v>60000</v>
      </c>
      <c r="O117" s="75">
        <v>60000</v>
      </c>
      <c r="P117" s="75">
        <v>400000</v>
      </c>
      <c r="Q117" s="75">
        <v>255600</v>
      </c>
      <c r="R117" s="23"/>
      <c r="S117" s="23"/>
      <c r="T117" s="2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33" customHeight="1">
      <c r="A118" s="5"/>
      <c r="B118" s="71" t="s">
        <v>9</v>
      </c>
      <c r="C118" s="72" t="s">
        <v>157</v>
      </c>
      <c r="D118" s="73" t="s">
        <v>245</v>
      </c>
      <c r="E118" s="74">
        <f t="shared" si="1"/>
        <v>396300</v>
      </c>
      <c r="F118" s="75">
        <v>27700</v>
      </c>
      <c r="G118" s="75">
        <v>90400</v>
      </c>
      <c r="H118" s="75">
        <v>46000</v>
      </c>
      <c r="I118" s="75">
        <v>16400</v>
      </c>
      <c r="J118" s="75">
        <v>57100</v>
      </c>
      <c r="K118" s="75">
        <v>1100</v>
      </c>
      <c r="L118" s="75">
        <v>0</v>
      </c>
      <c r="M118" s="75">
        <v>0</v>
      </c>
      <c r="N118" s="75">
        <v>0</v>
      </c>
      <c r="O118" s="75">
        <v>63000</v>
      </c>
      <c r="P118" s="75">
        <v>62800</v>
      </c>
      <c r="Q118" s="75">
        <v>31800</v>
      </c>
      <c r="R118" s="23"/>
      <c r="S118" s="23"/>
      <c r="T118" s="2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36" customHeight="1">
      <c r="A119" s="5"/>
      <c r="B119" s="71" t="s">
        <v>9</v>
      </c>
      <c r="C119" s="72" t="s">
        <v>157</v>
      </c>
      <c r="D119" s="73" t="s">
        <v>246</v>
      </c>
      <c r="E119" s="74">
        <f t="shared" si="1"/>
        <v>3743800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800000</v>
      </c>
      <c r="M119" s="75">
        <v>2625300</v>
      </c>
      <c r="N119" s="75">
        <v>318500</v>
      </c>
      <c r="O119" s="75">
        <v>0</v>
      </c>
      <c r="P119" s="75">
        <v>0</v>
      </c>
      <c r="Q119" s="75">
        <v>0</v>
      </c>
      <c r="R119" s="23"/>
      <c r="S119" s="23"/>
      <c r="T119" s="2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31.5" customHeight="1">
      <c r="A120" s="5"/>
      <c r="B120" s="71" t="s">
        <v>9</v>
      </c>
      <c r="C120" s="72" t="s">
        <v>157</v>
      </c>
      <c r="D120" s="73" t="s">
        <v>247</v>
      </c>
      <c r="E120" s="74">
        <f t="shared" si="1"/>
        <v>953400</v>
      </c>
      <c r="F120" s="75">
        <v>134000</v>
      </c>
      <c r="G120" s="75">
        <v>132000</v>
      </c>
      <c r="H120" s="75">
        <v>132000</v>
      </c>
      <c r="I120" s="75">
        <v>119000</v>
      </c>
      <c r="J120" s="75">
        <v>72500</v>
      </c>
      <c r="K120" s="75">
        <v>13900</v>
      </c>
      <c r="L120" s="75">
        <v>13900</v>
      </c>
      <c r="M120" s="75">
        <v>28000</v>
      </c>
      <c r="N120" s="75">
        <v>14000</v>
      </c>
      <c r="O120" s="75">
        <v>14200</v>
      </c>
      <c r="P120" s="75">
        <v>100500</v>
      </c>
      <c r="Q120" s="75">
        <v>179400</v>
      </c>
      <c r="R120" s="23"/>
      <c r="S120" s="23"/>
      <c r="T120" s="2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33" customHeight="1">
      <c r="A121" s="5"/>
      <c r="B121" s="71" t="s">
        <v>9</v>
      </c>
      <c r="C121" s="72" t="s">
        <v>158</v>
      </c>
      <c r="D121" s="73" t="s">
        <v>248</v>
      </c>
      <c r="E121" s="74">
        <f t="shared" si="1"/>
        <v>12298900</v>
      </c>
      <c r="F121" s="75">
        <v>1032300</v>
      </c>
      <c r="G121" s="75">
        <v>0</v>
      </c>
      <c r="H121" s="75">
        <v>0</v>
      </c>
      <c r="I121" s="75">
        <v>2996700</v>
      </c>
      <c r="J121" s="75">
        <v>0</v>
      </c>
      <c r="K121" s="75">
        <v>0</v>
      </c>
      <c r="L121" s="75">
        <v>3062400</v>
      </c>
      <c r="M121" s="75">
        <v>0</v>
      </c>
      <c r="N121" s="75">
        <v>0</v>
      </c>
      <c r="O121" s="75">
        <v>3110800</v>
      </c>
      <c r="P121" s="75">
        <v>0</v>
      </c>
      <c r="Q121" s="75">
        <v>2096700</v>
      </c>
      <c r="R121" s="23"/>
      <c r="S121" s="23"/>
      <c r="T121" s="2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33" customHeight="1">
      <c r="A122" s="5"/>
      <c r="B122" s="71" t="s">
        <v>187</v>
      </c>
      <c r="C122" s="72" t="s">
        <v>135</v>
      </c>
      <c r="D122" s="73"/>
      <c r="E122" s="74">
        <f t="shared" si="1"/>
        <v>335000</v>
      </c>
      <c r="F122" s="75">
        <v>0</v>
      </c>
      <c r="G122" s="75">
        <v>0</v>
      </c>
      <c r="H122" s="75">
        <v>0</v>
      </c>
      <c r="I122" s="75">
        <v>150000</v>
      </c>
      <c r="J122" s="75">
        <v>0</v>
      </c>
      <c r="K122" s="75">
        <v>0</v>
      </c>
      <c r="L122" s="75">
        <v>150000</v>
      </c>
      <c r="M122" s="75">
        <v>0</v>
      </c>
      <c r="N122" s="75">
        <v>0</v>
      </c>
      <c r="O122" s="75">
        <v>0</v>
      </c>
      <c r="P122" s="75">
        <v>0</v>
      </c>
      <c r="Q122" s="75">
        <v>35000</v>
      </c>
      <c r="R122" s="23"/>
      <c r="S122" s="23"/>
      <c r="T122" s="2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30.75" customHeight="1">
      <c r="A123" s="5"/>
      <c r="B123" s="71" t="s">
        <v>187</v>
      </c>
      <c r="C123" s="72" t="s">
        <v>159</v>
      </c>
      <c r="D123" s="73" t="s">
        <v>249</v>
      </c>
      <c r="E123" s="74">
        <f t="shared" si="1"/>
        <v>205400</v>
      </c>
      <c r="F123" s="75">
        <v>0</v>
      </c>
      <c r="G123" s="75">
        <v>26700</v>
      </c>
      <c r="H123" s="75">
        <v>15400</v>
      </c>
      <c r="I123" s="75">
        <v>16400</v>
      </c>
      <c r="J123" s="75">
        <v>16400</v>
      </c>
      <c r="K123" s="75">
        <v>16500</v>
      </c>
      <c r="L123" s="75">
        <v>18500</v>
      </c>
      <c r="M123" s="75">
        <v>18500</v>
      </c>
      <c r="N123" s="75">
        <v>18500</v>
      </c>
      <c r="O123" s="75">
        <v>18500</v>
      </c>
      <c r="P123" s="75">
        <v>19500</v>
      </c>
      <c r="Q123" s="75">
        <v>20500</v>
      </c>
      <c r="R123" s="23"/>
      <c r="S123" s="23"/>
      <c r="T123" s="2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32.25" customHeight="1">
      <c r="A124" s="5"/>
      <c r="B124" s="71" t="s">
        <v>187</v>
      </c>
      <c r="C124" s="72" t="s">
        <v>160</v>
      </c>
      <c r="D124" s="73" t="s">
        <v>250</v>
      </c>
      <c r="E124" s="74">
        <f t="shared" si="1"/>
        <v>400000</v>
      </c>
      <c r="F124" s="75">
        <v>34000</v>
      </c>
      <c r="G124" s="75">
        <v>34000</v>
      </c>
      <c r="H124" s="75">
        <v>34000</v>
      </c>
      <c r="I124" s="75">
        <v>34000</v>
      </c>
      <c r="J124" s="75">
        <v>34000</v>
      </c>
      <c r="K124" s="75">
        <v>34000</v>
      </c>
      <c r="L124" s="75">
        <v>34000</v>
      </c>
      <c r="M124" s="75">
        <v>34000</v>
      </c>
      <c r="N124" s="75">
        <v>34000</v>
      </c>
      <c r="O124" s="75">
        <v>34000</v>
      </c>
      <c r="P124" s="75">
        <v>30000</v>
      </c>
      <c r="Q124" s="75">
        <v>30000</v>
      </c>
      <c r="R124" s="23"/>
      <c r="S124" s="23"/>
      <c r="T124" s="2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47.25" customHeight="1">
      <c r="A125" s="5"/>
      <c r="B125" s="71" t="s">
        <v>10</v>
      </c>
      <c r="C125" s="72" t="s">
        <v>145</v>
      </c>
      <c r="D125" s="73" t="s">
        <v>264</v>
      </c>
      <c r="E125" s="74">
        <f t="shared" si="1"/>
        <v>126800</v>
      </c>
      <c r="F125" s="75">
        <v>0</v>
      </c>
      <c r="G125" s="75">
        <v>1200</v>
      </c>
      <c r="H125" s="75">
        <v>1300</v>
      </c>
      <c r="I125" s="75">
        <v>10600</v>
      </c>
      <c r="J125" s="75">
        <v>10600</v>
      </c>
      <c r="K125" s="75">
        <v>10600</v>
      </c>
      <c r="L125" s="75">
        <v>24800</v>
      </c>
      <c r="M125" s="75">
        <v>24800</v>
      </c>
      <c r="N125" s="75">
        <v>24800</v>
      </c>
      <c r="O125" s="75">
        <v>10600</v>
      </c>
      <c r="P125" s="75">
        <v>7500</v>
      </c>
      <c r="Q125" s="75">
        <v>0</v>
      </c>
      <c r="R125" s="23"/>
      <c r="S125" s="23"/>
      <c r="T125" s="2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50.25" customHeight="1">
      <c r="A126" s="5"/>
      <c r="B126" s="71" t="s">
        <v>10</v>
      </c>
      <c r="C126" s="72" t="s">
        <v>176</v>
      </c>
      <c r="D126" s="73" t="s">
        <v>251</v>
      </c>
      <c r="E126" s="74">
        <f t="shared" si="1"/>
        <v>758100</v>
      </c>
      <c r="F126" s="75">
        <v>63200</v>
      </c>
      <c r="G126" s="75">
        <v>63200</v>
      </c>
      <c r="H126" s="75">
        <v>63200</v>
      </c>
      <c r="I126" s="75">
        <v>63200</v>
      </c>
      <c r="J126" s="75">
        <v>63200</v>
      </c>
      <c r="K126" s="75">
        <v>63200</v>
      </c>
      <c r="L126" s="75">
        <v>63200</v>
      </c>
      <c r="M126" s="75">
        <v>63200</v>
      </c>
      <c r="N126" s="75">
        <v>63200</v>
      </c>
      <c r="O126" s="75">
        <v>63200</v>
      </c>
      <c r="P126" s="75">
        <v>63100</v>
      </c>
      <c r="Q126" s="75">
        <v>63000</v>
      </c>
      <c r="R126" s="23"/>
      <c r="S126" s="23"/>
      <c r="T126" s="2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47.25" customHeight="1">
      <c r="A127" s="5"/>
      <c r="B127" s="71" t="s">
        <v>10</v>
      </c>
      <c r="C127" s="72" t="s">
        <v>161</v>
      </c>
      <c r="D127" s="73" t="s">
        <v>252</v>
      </c>
      <c r="E127" s="74">
        <f t="shared" si="1"/>
        <v>593800</v>
      </c>
      <c r="F127" s="75">
        <v>132500</v>
      </c>
      <c r="G127" s="75">
        <v>54400</v>
      </c>
      <c r="H127" s="75">
        <v>54300</v>
      </c>
      <c r="I127" s="75">
        <v>54300</v>
      </c>
      <c r="J127" s="75">
        <v>51200</v>
      </c>
      <c r="K127" s="75">
        <v>44300</v>
      </c>
      <c r="L127" s="75">
        <v>44200</v>
      </c>
      <c r="M127" s="75">
        <v>39100</v>
      </c>
      <c r="N127" s="75">
        <v>39100</v>
      </c>
      <c r="O127" s="75">
        <v>39100</v>
      </c>
      <c r="P127" s="75">
        <v>39100</v>
      </c>
      <c r="Q127" s="75">
        <v>2200</v>
      </c>
      <c r="R127" s="23"/>
      <c r="S127" s="23"/>
      <c r="T127" s="2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51" customHeight="1">
      <c r="A128" s="5"/>
      <c r="B128" s="71" t="s">
        <v>10</v>
      </c>
      <c r="C128" s="72" t="s">
        <v>162</v>
      </c>
      <c r="D128" s="73" t="s">
        <v>253</v>
      </c>
      <c r="E128" s="74">
        <f t="shared" si="1"/>
        <v>800000</v>
      </c>
      <c r="F128" s="75">
        <v>40000</v>
      </c>
      <c r="G128" s="75">
        <v>40000</v>
      </c>
      <c r="H128" s="75">
        <v>40000</v>
      </c>
      <c r="I128" s="75">
        <v>90000</v>
      </c>
      <c r="J128" s="75">
        <v>70000</v>
      </c>
      <c r="K128" s="75">
        <v>70000</v>
      </c>
      <c r="L128" s="75">
        <v>70000</v>
      </c>
      <c r="M128" s="75">
        <v>70000</v>
      </c>
      <c r="N128" s="75">
        <v>70000</v>
      </c>
      <c r="O128" s="75">
        <v>70000</v>
      </c>
      <c r="P128" s="75">
        <v>70000</v>
      </c>
      <c r="Q128" s="75">
        <v>100000</v>
      </c>
      <c r="R128" s="23"/>
      <c r="S128" s="23"/>
      <c r="T128" s="2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42.75" customHeight="1">
      <c r="A129" s="5"/>
      <c r="B129" s="71" t="s">
        <v>188</v>
      </c>
      <c r="C129" s="72" t="s">
        <v>177</v>
      </c>
      <c r="D129" s="73" t="s">
        <v>264</v>
      </c>
      <c r="E129" s="74">
        <f t="shared" si="1"/>
        <v>4000</v>
      </c>
      <c r="F129" s="75">
        <v>0</v>
      </c>
      <c r="G129" s="75">
        <v>0</v>
      </c>
      <c r="H129" s="75">
        <v>0</v>
      </c>
      <c r="I129" s="75">
        <v>4000</v>
      </c>
      <c r="J129" s="75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23"/>
      <c r="S129" s="23"/>
      <c r="T129" s="2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48" customHeight="1">
      <c r="A130" s="5"/>
      <c r="B130" s="71" t="s">
        <v>11</v>
      </c>
      <c r="C130" s="72" t="s">
        <v>163</v>
      </c>
      <c r="D130" s="73" t="s">
        <v>264</v>
      </c>
      <c r="E130" s="74">
        <f t="shared" si="1"/>
        <v>25200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25200</v>
      </c>
      <c r="R130" s="23"/>
      <c r="S130" s="23"/>
      <c r="T130" s="2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45.75" customHeight="1">
      <c r="A131" s="5"/>
      <c r="B131" s="71" t="s">
        <v>11</v>
      </c>
      <c r="C131" s="72" t="s">
        <v>164</v>
      </c>
      <c r="D131" s="73" t="s">
        <v>254</v>
      </c>
      <c r="E131" s="74">
        <f t="shared" si="1"/>
        <v>642300</v>
      </c>
      <c r="F131" s="75">
        <v>75000</v>
      </c>
      <c r="G131" s="75">
        <v>60000</v>
      </c>
      <c r="H131" s="75">
        <v>55000</v>
      </c>
      <c r="I131" s="75">
        <v>55000</v>
      </c>
      <c r="J131" s="75">
        <v>55000</v>
      </c>
      <c r="K131" s="75">
        <v>55000</v>
      </c>
      <c r="L131" s="75">
        <v>55000</v>
      </c>
      <c r="M131" s="75">
        <v>55000</v>
      </c>
      <c r="N131" s="75">
        <v>55000</v>
      </c>
      <c r="O131" s="75">
        <v>50000</v>
      </c>
      <c r="P131" s="75">
        <v>50000</v>
      </c>
      <c r="Q131" s="75">
        <v>22300</v>
      </c>
      <c r="R131" s="23"/>
      <c r="S131" s="23"/>
      <c r="T131" s="2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43.5" customHeight="1">
      <c r="A132" s="5"/>
      <c r="B132" s="71" t="s">
        <v>11</v>
      </c>
      <c r="C132" s="72" t="s">
        <v>164</v>
      </c>
      <c r="D132" s="73" t="s">
        <v>255</v>
      </c>
      <c r="E132" s="74">
        <f t="shared" si="1"/>
        <v>7828700</v>
      </c>
      <c r="F132" s="75">
        <v>750000</v>
      </c>
      <c r="G132" s="75">
        <v>750000</v>
      </c>
      <c r="H132" s="75">
        <v>750000</v>
      </c>
      <c r="I132" s="75">
        <v>750000</v>
      </c>
      <c r="J132" s="75">
        <v>750000</v>
      </c>
      <c r="K132" s="75">
        <v>750000</v>
      </c>
      <c r="L132" s="75">
        <v>750000</v>
      </c>
      <c r="M132" s="75">
        <v>750000</v>
      </c>
      <c r="N132" s="75">
        <v>750000</v>
      </c>
      <c r="O132" s="75">
        <v>550000</v>
      </c>
      <c r="P132" s="75">
        <v>300000</v>
      </c>
      <c r="Q132" s="75">
        <v>228700</v>
      </c>
      <c r="R132" s="23"/>
      <c r="S132" s="23"/>
      <c r="T132" s="2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51.75" customHeight="1">
      <c r="A133" s="5"/>
      <c r="B133" s="71" t="s">
        <v>11</v>
      </c>
      <c r="C133" s="72" t="s">
        <v>164</v>
      </c>
      <c r="D133" s="73" t="s">
        <v>256</v>
      </c>
      <c r="E133" s="74">
        <f t="shared" si="1"/>
        <v>74800</v>
      </c>
      <c r="F133" s="75">
        <v>0</v>
      </c>
      <c r="G133" s="75">
        <v>0</v>
      </c>
      <c r="H133" s="75">
        <v>0</v>
      </c>
      <c r="I133" s="75">
        <v>74800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23"/>
      <c r="S133" s="23"/>
      <c r="T133" s="2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46.5" customHeight="1">
      <c r="A134" s="5"/>
      <c r="B134" s="71" t="s">
        <v>11</v>
      </c>
      <c r="C134" s="72" t="s">
        <v>164</v>
      </c>
      <c r="D134" s="73" t="s">
        <v>257</v>
      </c>
      <c r="E134" s="74">
        <f t="shared" si="1"/>
        <v>165000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165000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23"/>
      <c r="S134" s="23"/>
      <c r="T134" s="2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50.25" customHeight="1">
      <c r="A135" s="5"/>
      <c r="B135" s="71" t="s">
        <v>11</v>
      </c>
      <c r="C135" s="72" t="s">
        <v>164</v>
      </c>
      <c r="D135" s="73" t="s">
        <v>258</v>
      </c>
      <c r="E135" s="74">
        <f t="shared" si="1"/>
        <v>288300</v>
      </c>
      <c r="F135" s="75">
        <v>24300</v>
      </c>
      <c r="G135" s="75">
        <v>24000</v>
      </c>
      <c r="H135" s="75">
        <v>24000</v>
      </c>
      <c r="I135" s="75">
        <v>24000</v>
      </c>
      <c r="J135" s="75">
        <v>24000</v>
      </c>
      <c r="K135" s="75">
        <v>24000</v>
      </c>
      <c r="L135" s="75">
        <v>24000</v>
      </c>
      <c r="M135" s="75">
        <v>24000</v>
      </c>
      <c r="N135" s="75">
        <v>24000</v>
      </c>
      <c r="O135" s="75">
        <v>24000</v>
      </c>
      <c r="P135" s="75">
        <v>24000</v>
      </c>
      <c r="Q135" s="75">
        <v>24000</v>
      </c>
      <c r="R135" s="23"/>
      <c r="S135" s="23"/>
      <c r="T135" s="2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46.5" customHeight="1">
      <c r="A136" s="5"/>
      <c r="B136" s="71" t="s">
        <v>11</v>
      </c>
      <c r="C136" s="72" t="s">
        <v>164</v>
      </c>
      <c r="D136" s="73" t="s">
        <v>259</v>
      </c>
      <c r="E136" s="74">
        <f t="shared" si="1"/>
        <v>333400</v>
      </c>
      <c r="F136" s="75">
        <v>28000</v>
      </c>
      <c r="G136" s="75">
        <v>28000</v>
      </c>
      <c r="H136" s="75">
        <v>28000</v>
      </c>
      <c r="I136" s="75">
        <v>28000</v>
      </c>
      <c r="J136" s="75">
        <v>28000</v>
      </c>
      <c r="K136" s="75">
        <v>28000</v>
      </c>
      <c r="L136" s="75">
        <v>28000</v>
      </c>
      <c r="M136" s="75">
        <v>28000</v>
      </c>
      <c r="N136" s="75">
        <v>28000</v>
      </c>
      <c r="O136" s="75">
        <v>28000</v>
      </c>
      <c r="P136" s="75">
        <v>28000</v>
      </c>
      <c r="Q136" s="75">
        <v>25400</v>
      </c>
      <c r="R136" s="23"/>
      <c r="S136" s="23"/>
      <c r="T136" s="2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45.75" customHeight="1">
      <c r="A137" s="5"/>
      <c r="B137" s="71" t="s">
        <v>11</v>
      </c>
      <c r="C137" s="72" t="s">
        <v>164</v>
      </c>
      <c r="D137" s="73" t="s">
        <v>260</v>
      </c>
      <c r="E137" s="74">
        <f t="shared" si="1"/>
        <v>5200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5200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23"/>
      <c r="S137" s="23"/>
      <c r="T137" s="2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49.5" customHeight="1">
      <c r="A138" s="5"/>
      <c r="B138" s="71" t="s">
        <v>11</v>
      </c>
      <c r="C138" s="72" t="s">
        <v>164</v>
      </c>
      <c r="D138" s="73" t="s">
        <v>261</v>
      </c>
      <c r="E138" s="74">
        <f t="shared" si="1"/>
        <v>439100</v>
      </c>
      <c r="F138" s="75">
        <v>40000</v>
      </c>
      <c r="G138" s="75">
        <v>40000</v>
      </c>
      <c r="H138" s="75">
        <v>40000</v>
      </c>
      <c r="I138" s="75">
        <v>40000</v>
      </c>
      <c r="J138" s="75">
        <v>40000</v>
      </c>
      <c r="K138" s="75">
        <v>40000</v>
      </c>
      <c r="L138" s="75">
        <v>40000</v>
      </c>
      <c r="M138" s="75">
        <v>40000</v>
      </c>
      <c r="N138" s="75">
        <v>40000</v>
      </c>
      <c r="O138" s="75">
        <v>30000</v>
      </c>
      <c r="P138" s="75">
        <v>30000</v>
      </c>
      <c r="Q138" s="75">
        <v>19100</v>
      </c>
      <c r="R138" s="23"/>
      <c r="S138" s="23"/>
      <c r="T138" s="2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47.25" customHeight="1">
      <c r="A139" s="5"/>
      <c r="B139" s="71" t="s">
        <v>11</v>
      </c>
      <c r="C139" s="72" t="s">
        <v>165</v>
      </c>
      <c r="D139" s="73" t="s">
        <v>262</v>
      </c>
      <c r="E139" s="74">
        <f t="shared" si="1"/>
        <v>30570300</v>
      </c>
      <c r="F139" s="75">
        <v>2800000</v>
      </c>
      <c r="G139" s="75">
        <v>2800000</v>
      </c>
      <c r="H139" s="75">
        <v>2800000</v>
      </c>
      <c r="I139" s="75">
        <v>2800000</v>
      </c>
      <c r="J139" s="75">
        <v>2570300</v>
      </c>
      <c r="K139" s="75">
        <v>2400000</v>
      </c>
      <c r="L139" s="75">
        <v>2400000</v>
      </c>
      <c r="M139" s="75">
        <v>2400000</v>
      </c>
      <c r="N139" s="75">
        <v>2400000</v>
      </c>
      <c r="O139" s="75">
        <v>2400000</v>
      </c>
      <c r="P139" s="75">
        <v>2400000</v>
      </c>
      <c r="Q139" s="75">
        <v>2400000</v>
      </c>
      <c r="R139" s="23"/>
      <c r="S139" s="23"/>
      <c r="T139" s="2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48.75" customHeight="1">
      <c r="A140" s="5"/>
      <c r="B140" s="71" t="s">
        <v>11</v>
      </c>
      <c r="C140" s="72" t="s">
        <v>165</v>
      </c>
      <c r="D140" s="73" t="s">
        <v>263</v>
      </c>
      <c r="E140" s="74">
        <f t="shared" si="1"/>
        <v>23724900</v>
      </c>
      <c r="F140" s="75">
        <v>600000</v>
      </c>
      <c r="G140" s="75">
        <v>2200000</v>
      </c>
      <c r="H140" s="75">
        <v>2200000</v>
      </c>
      <c r="I140" s="75">
        <v>2200000</v>
      </c>
      <c r="J140" s="75">
        <v>2200000</v>
      </c>
      <c r="K140" s="75">
        <v>2200000</v>
      </c>
      <c r="L140" s="75">
        <v>2200000</v>
      </c>
      <c r="M140" s="75">
        <v>2200000</v>
      </c>
      <c r="N140" s="75">
        <v>2200000</v>
      </c>
      <c r="O140" s="75">
        <v>2200000</v>
      </c>
      <c r="P140" s="75">
        <v>2200000</v>
      </c>
      <c r="Q140" s="75">
        <v>1124900</v>
      </c>
      <c r="R140" s="23"/>
      <c r="S140" s="23"/>
      <c r="T140" s="2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8.75">
      <c r="A141" s="5"/>
      <c r="B141" s="71" t="s">
        <v>128</v>
      </c>
      <c r="C141" s="72" t="s">
        <v>136</v>
      </c>
      <c r="D141" s="73" t="s">
        <v>264</v>
      </c>
      <c r="E141" s="74">
        <f t="shared" si="1"/>
        <v>47805000</v>
      </c>
      <c r="F141" s="75">
        <v>3000000</v>
      </c>
      <c r="G141" s="75">
        <v>2000000</v>
      </c>
      <c r="H141" s="75">
        <v>2000000</v>
      </c>
      <c r="I141" s="75">
        <v>6500000</v>
      </c>
      <c r="J141" s="75">
        <v>3000000</v>
      </c>
      <c r="K141" s="75">
        <v>3500000</v>
      </c>
      <c r="L141" s="75">
        <v>6500000</v>
      </c>
      <c r="M141" s="75">
        <v>3000000</v>
      </c>
      <c r="N141" s="75">
        <v>3500000</v>
      </c>
      <c r="O141" s="75">
        <v>8000000</v>
      </c>
      <c r="P141" s="75">
        <v>2805000</v>
      </c>
      <c r="Q141" s="75">
        <v>4000000</v>
      </c>
      <c r="R141" s="23"/>
      <c r="S141" s="23"/>
      <c r="T141" s="2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8.75">
      <c r="A142" s="5"/>
      <c r="B142" s="71" t="s">
        <v>128</v>
      </c>
      <c r="C142" s="72" t="s">
        <v>137</v>
      </c>
      <c r="D142" s="73" t="s">
        <v>264</v>
      </c>
      <c r="E142" s="74">
        <f t="shared" si="1"/>
        <v>1098000</v>
      </c>
      <c r="F142" s="75">
        <v>53000</v>
      </c>
      <c r="G142" s="75">
        <v>95000</v>
      </c>
      <c r="H142" s="75">
        <v>95000</v>
      </c>
      <c r="I142" s="75">
        <v>95000</v>
      </c>
      <c r="J142" s="75">
        <v>95000</v>
      </c>
      <c r="K142" s="75">
        <v>95000</v>
      </c>
      <c r="L142" s="75">
        <v>95000</v>
      </c>
      <c r="M142" s="75">
        <v>95000</v>
      </c>
      <c r="N142" s="75">
        <v>95000</v>
      </c>
      <c r="O142" s="75">
        <v>95000</v>
      </c>
      <c r="P142" s="75">
        <v>95000</v>
      </c>
      <c r="Q142" s="75">
        <v>95000</v>
      </c>
      <c r="R142" s="23"/>
      <c r="S142" s="23"/>
      <c r="T142" s="2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8.75" hidden="1">
      <c r="A143" s="5"/>
      <c r="B143" s="53"/>
      <c r="C143" s="54"/>
      <c r="D143" s="55"/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23"/>
      <c r="S143" s="23"/>
      <c r="T143" s="2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8.75" hidden="1">
      <c r="A144" s="5"/>
      <c r="B144" s="53"/>
      <c r="C144" s="54"/>
      <c r="D144" s="55"/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23"/>
      <c r="S144" s="23"/>
      <c r="T144" s="2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8.75" hidden="1">
      <c r="A145" s="5"/>
      <c r="B145" s="53"/>
      <c r="C145" s="54"/>
      <c r="D145" s="55"/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23"/>
      <c r="S145" s="23"/>
      <c r="T145" s="2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8.75" hidden="1">
      <c r="A146" s="5"/>
      <c r="B146" s="53"/>
      <c r="C146" s="54"/>
      <c r="D146" s="55"/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23"/>
      <c r="S146" s="23"/>
      <c r="T146" s="2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8.75" hidden="1">
      <c r="A147" s="5"/>
      <c r="B147" s="53"/>
      <c r="C147" s="54"/>
      <c r="D147" s="55"/>
      <c r="E147" s="56">
        <f t="shared" si="1"/>
        <v>0</v>
      </c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23"/>
      <c r="S147" s="23"/>
      <c r="T147" s="2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8.75" hidden="1">
      <c r="A148" s="5"/>
      <c r="B148" s="58"/>
      <c r="C148" s="59"/>
      <c r="D148" s="60"/>
      <c r="E148" s="61"/>
      <c r="F148" s="62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  <c r="R148" s="23"/>
      <c r="S148" s="23"/>
      <c r="T148" s="2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8.75" hidden="1">
      <c r="A149" s="5"/>
      <c r="B149" s="58"/>
      <c r="C149" s="59"/>
      <c r="D149" s="60"/>
      <c r="E149" s="61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4"/>
      <c r="R149" s="23"/>
      <c r="S149" s="23"/>
      <c r="T149" s="2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8.75" hidden="1">
      <c r="A150" s="5"/>
      <c r="B150" s="58"/>
      <c r="C150" s="59"/>
      <c r="D150" s="60"/>
      <c r="E150" s="61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  <c r="R150" s="23"/>
      <c r="S150" s="23"/>
      <c r="T150" s="2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8.75" hidden="1">
      <c r="A151" s="5"/>
      <c r="B151" s="58"/>
      <c r="C151" s="59"/>
      <c r="D151" s="60"/>
      <c r="E151" s="61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4"/>
      <c r="R151" s="23"/>
      <c r="S151" s="23"/>
      <c r="T151" s="2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8.75" hidden="1">
      <c r="A152" s="5"/>
      <c r="B152" s="58"/>
      <c r="C152" s="59"/>
      <c r="D152" s="60"/>
      <c r="E152" s="61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  <c r="R152" s="23"/>
      <c r="S152" s="23"/>
      <c r="T152" s="2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8.75" hidden="1">
      <c r="A153" s="5"/>
      <c r="B153" s="58"/>
      <c r="C153" s="59"/>
      <c r="D153" s="60"/>
      <c r="E153" s="61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4"/>
      <c r="R153" s="23"/>
      <c r="S153" s="23"/>
      <c r="T153" s="2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8.75" hidden="1">
      <c r="A154" s="5"/>
      <c r="B154" s="58"/>
      <c r="C154" s="59"/>
      <c r="D154" s="60"/>
      <c r="E154" s="61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4"/>
      <c r="R154" s="23"/>
      <c r="S154" s="23"/>
      <c r="T154" s="2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8.75" hidden="1">
      <c r="A155" s="5"/>
      <c r="B155" s="58"/>
      <c r="C155" s="59"/>
      <c r="D155" s="60"/>
      <c r="E155" s="61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4"/>
      <c r="R155" s="23"/>
      <c r="S155" s="23"/>
      <c r="T155" s="2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8.75" hidden="1">
      <c r="A156" s="5"/>
      <c r="B156" s="58"/>
      <c r="C156" s="59"/>
      <c r="D156" s="60"/>
      <c r="E156" s="61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4"/>
      <c r="R156" s="23"/>
      <c r="S156" s="23"/>
      <c r="T156" s="2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8.75" hidden="1">
      <c r="A157" s="5"/>
      <c r="B157" s="58"/>
      <c r="C157" s="59"/>
      <c r="D157" s="60"/>
      <c r="E157" s="61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4"/>
      <c r="R157" s="23"/>
      <c r="S157" s="23"/>
      <c r="T157" s="2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8.75" hidden="1">
      <c r="A158" s="5"/>
      <c r="B158" s="58"/>
      <c r="C158" s="59"/>
      <c r="D158" s="60"/>
      <c r="E158" s="61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4"/>
      <c r="R158" s="23"/>
      <c r="S158" s="23"/>
      <c r="T158" s="2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8.75" hidden="1">
      <c r="A159" s="5"/>
      <c r="B159" s="58"/>
      <c r="C159" s="59"/>
      <c r="D159" s="60"/>
      <c r="E159" s="61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4"/>
      <c r="R159" s="23"/>
      <c r="S159" s="23"/>
      <c r="T159" s="2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8.75" hidden="1">
      <c r="A160" s="5"/>
      <c r="B160" s="58"/>
      <c r="C160" s="59"/>
      <c r="D160" s="60"/>
      <c r="E160" s="61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  <c r="R160" s="23"/>
      <c r="S160" s="23"/>
      <c r="T160" s="2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8.75" hidden="1">
      <c r="A161" s="5"/>
      <c r="B161" s="58"/>
      <c r="C161" s="59"/>
      <c r="D161" s="60"/>
      <c r="E161" s="61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4"/>
      <c r="R161" s="23"/>
      <c r="S161" s="23"/>
      <c r="T161" s="2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8.75" hidden="1">
      <c r="A162" s="5"/>
      <c r="B162" s="58"/>
      <c r="C162" s="59"/>
      <c r="D162" s="60"/>
      <c r="E162" s="61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  <c r="R162" s="23"/>
      <c r="S162" s="23"/>
      <c r="T162" s="2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8.75" hidden="1">
      <c r="A163" s="5"/>
      <c r="B163" s="58"/>
      <c r="C163" s="59"/>
      <c r="D163" s="60"/>
      <c r="E163" s="61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4"/>
      <c r="R163" s="23"/>
      <c r="S163" s="23"/>
      <c r="T163" s="2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8.75" hidden="1">
      <c r="A164" s="5"/>
      <c r="B164" s="58"/>
      <c r="C164" s="59"/>
      <c r="D164" s="60"/>
      <c r="E164" s="61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4"/>
      <c r="R164" s="23"/>
      <c r="S164" s="23"/>
      <c r="T164" s="2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8.75" hidden="1">
      <c r="A165" s="5"/>
      <c r="B165" s="58"/>
      <c r="C165" s="59"/>
      <c r="D165" s="60"/>
      <c r="E165" s="61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4"/>
      <c r="R165" s="23"/>
      <c r="S165" s="23"/>
      <c r="T165" s="2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8.75" hidden="1">
      <c r="A166" s="5"/>
      <c r="B166" s="58"/>
      <c r="C166" s="59"/>
      <c r="D166" s="60"/>
      <c r="E166" s="61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  <c r="R166" s="23"/>
      <c r="S166" s="23"/>
      <c r="T166" s="2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8.75" hidden="1">
      <c r="A167" s="5"/>
      <c r="B167" s="58"/>
      <c r="C167" s="59"/>
      <c r="D167" s="60"/>
      <c r="E167" s="61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4"/>
      <c r="R167" s="23"/>
      <c r="S167" s="23"/>
      <c r="T167" s="2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8.75" hidden="1">
      <c r="A168" s="5"/>
      <c r="B168" s="58"/>
      <c r="C168" s="59"/>
      <c r="D168" s="60"/>
      <c r="E168" s="61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4"/>
      <c r="R168" s="23"/>
      <c r="S168" s="23"/>
      <c r="T168" s="2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8.75" hidden="1">
      <c r="A169" s="5"/>
      <c r="B169" s="65"/>
      <c r="C169" s="66"/>
      <c r="D169" s="67"/>
      <c r="E169" s="61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4"/>
      <c r="R169" s="23"/>
      <c r="S169" s="23"/>
      <c r="T169" s="2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8.75" hidden="1">
      <c r="A170" s="5"/>
      <c r="B170" s="65"/>
      <c r="C170" s="66"/>
      <c r="D170" s="67"/>
      <c r="E170" s="61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4"/>
      <c r="R170" s="23"/>
      <c r="S170" s="23"/>
      <c r="T170" s="2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5">
      <c r="A171" s="5"/>
      <c r="B171" s="104" t="s">
        <v>55</v>
      </c>
      <c r="C171" s="105" t="s">
        <v>50</v>
      </c>
      <c r="D171" s="105" t="s">
        <v>50</v>
      </c>
      <c r="E171" s="106">
        <f>SUM(E31:E170)</f>
        <v>2279392300</v>
      </c>
      <c r="F171" s="106">
        <f aca="true" t="shared" si="2" ref="F171:Q171">SUM(F31:F170)</f>
        <v>96238400</v>
      </c>
      <c r="G171" s="106">
        <f t="shared" si="2"/>
        <v>175909200</v>
      </c>
      <c r="H171" s="106">
        <f t="shared" si="2"/>
        <v>217541200</v>
      </c>
      <c r="I171" s="106">
        <f t="shared" si="2"/>
        <v>245338300</v>
      </c>
      <c r="J171" s="106">
        <f t="shared" si="2"/>
        <v>174232100</v>
      </c>
      <c r="K171" s="106">
        <f t="shared" si="2"/>
        <v>248122000</v>
      </c>
      <c r="L171" s="106">
        <f t="shared" si="2"/>
        <v>225082200</v>
      </c>
      <c r="M171" s="106">
        <f t="shared" si="2"/>
        <v>126977700</v>
      </c>
      <c r="N171" s="106">
        <f t="shared" si="2"/>
        <v>154565200</v>
      </c>
      <c r="O171" s="106">
        <f t="shared" si="2"/>
        <v>217732500</v>
      </c>
      <c r="P171" s="106">
        <f t="shared" si="2"/>
        <v>172675900</v>
      </c>
      <c r="Q171" s="106">
        <f t="shared" si="2"/>
        <v>224977600</v>
      </c>
      <c r="R171" s="23"/>
      <c r="S171" s="39"/>
      <c r="T171" s="2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8.75" hidden="1">
      <c r="A172" s="5"/>
      <c r="B172" s="107"/>
      <c r="C172" s="108"/>
      <c r="D172" s="109"/>
      <c r="E172" s="110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2"/>
      <c r="R172" s="23"/>
      <c r="S172" s="39"/>
      <c r="T172" s="2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8.75" hidden="1">
      <c r="A173" s="5"/>
      <c r="B173" s="107"/>
      <c r="C173" s="108"/>
      <c r="D173" s="109"/>
      <c r="E173" s="110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2"/>
      <c r="R173" s="23"/>
      <c r="S173" s="39"/>
      <c r="T173" s="2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93.75" hidden="1">
      <c r="A174" s="5"/>
      <c r="B174" s="104" t="s">
        <v>56</v>
      </c>
      <c r="C174" s="105" t="s">
        <v>50</v>
      </c>
      <c r="D174" s="105" t="s">
        <v>50</v>
      </c>
      <c r="E174" s="106">
        <f aca="true" t="shared" si="3" ref="E174:Q174">SUM(E172:E173)</f>
        <v>0</v>
      </c>
      <c r="F174" s="106">
        <f t="shared" si="3"/>
        <v>0</v>
      </c>
      <c r="G174" s="106">
        <f t="shared" si="3"/>
        <v>0</v>
      </c>
      <c r="H174" s="106">
        <f t="shared" si="3"/>
        <v>0</v>
      </c>
      <c r="I174" s="106">
        <f t="shared" si="3"/>
        <v>0</v>
      </c>
      <c r="J174" s="106">
        <f t="shared" si="3"/>
        <v>0</v>
      </c>
      <c r="K174" s="106">
        <f t="shared" si="3"/>
        <v>0</v>
      </c>
      <c r="L174" s="106">
        <f t="shared" si="3"/>
        <v>0</v>
      </c>
      <c r="M174" s="106">
        <f t="shared" si="3"/>
        <v>0</v>
      </c>
      <c r="N174" s="106">
        <f t="shared" si="3"/>
        <v>0</v>
      </c>
      <c r="O174" s="106">
        <f t="shared" si="3"/>
        <v>0</v>
      </c>
      <c r="P174" s="106">
        <f t="shared" si="3"/>
        <v>0</v>
      </c>
      <c r="Q174" s="106">
        <f t="shared" si="3"/>
        <v>0</v>
      </c>
      <c r="R174" s="23"/>
      <c r="S174" s="39"/>
      <c r="T174" s="2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37.5">
      <c r="A175" s="5"/>
      <c r="B175" s="113" t="s">
        <v>57</v>
      </c>
      <c r="C175" s="105" t="s">
        <v>50</v>
      </c>
      <c r="D175" s="105" t="s">
        <v>50</v>
      </c>
      <c r="E175" s="106">
        <f aca="true" t="shared" si="4" ref="E175:Q175">E171+E174</f>
        <v>2279392300</v>
      </c>
      <c r="F175" s="106">
        <f t="shared" si="4"/>
        <v>96238400</v>
      </c>
      <c r="G175" s="106">
        <f t="shared" si="4"/>
        <v>175909200</v>
      </c>
      <c r="H175" s="106">
        <f t="shared" si="4"/>
        <v>217541200</v>
      </c>
      <c r="I175" s="106">
        <f t="shared" si="4"/>
        <v>245338300</v>
      </c>
      <c r="J175" s="106">
        <f t="shared" si="4"/>
        <v>174232100</v>
      </c>
      <c r="K175" s="106">
        <f t="shared" si="4"/>
        <v>248122000</v>
      </c>
      <c r="L175" s="106">
        <f t="shared" si="4"/>
        <v>225082200</v>
      </c>
      <c r="M175" s="106">
        <f t="shared" si="4"/>
        <v>126977700</v>
      </c>
      <c r="N175" s="106">
        <f t="shared" si="4"/>
        <v>154565200</v>
      </c>
      <c r="O175" s="106">
        <f t="shared" si="4"/>
        <v>217732500</v>
      </c>
      <c r="P175" s="106">
        <f t="shared" si="4"/>
        <v>172675900</v>
      </c>
      <c r="Q175" s="106">
        <f t="shared" si="4"/>
        <v>224977600</v>
      </c>
      <c r="R175" s="23"/>
      <c r="S175" s="39"/>
      <c r="T175" s="2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8.75">
      <c r="A176" s="5"/>
      <c r="B176" s="114"/>
      <c r="C176" s="115"/>
      <c r="D176" s="116"/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23"/>
      <c r="S176" s="23"/>
      <c r="T176" s="2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8.75">
      <c r="A177" s="5"/>
      <c r="B177" s="119" t="s">
        <v>58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41"/>
      <c r="S177" s="41"/>
      <c r="T177" s="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37.5">
      <c r="A178" s="5"/>
      <c r="B178" s="107" t="s">
        <v>2</v>
      </c>
      <c r="C178" s="108" t="s">
        <v>92</v>
      </c>
      <c r="D178" s="109" t="s">
        <v>1</v>
      </c>
      <c r="E178" s="120">
        <f>SUM(F178:Q178)</f>
        <v>5000000</v>
      </c>
      <c r="F178" s="118">
        <v>0</v>
      </c>
      <c r="G178" s="118">
        <v>0</v>
      </c>
      <c r="H178" s="118">
        <v>0</v>
      </c>
      <c r="I178" s="118">
        <v>0</v>
      </c>
      <c r="J178" s="118">
        <v>0</v>
      </c>
      <c r="K178" s="118">
        <v>0</v>
      </c>
      <c r="L178" s="120">
        <v>0</v>
      </c>
      <c r="M178" s="118">
        <v>0</v>
      </c>
      <c r="N178" s="118">
        <v>0</v>
      </c>
      <c r="O178" s="118">
        <v>0</v>
      </c>
      <c r="P178" s="118">
        <v>0</v>
      </c>
      <c r="Q178" s="118">
        <v>5000000</v>
      </c>
      <c r="R178" s="41"/>
      <c r="S178" s="41"/>
      <c r="T178" s="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8.75" hidden="1">
      <c r="A179" s="5"/>
      <c r="B179" s="107"/>
      <c r="C179" s="108"/>
      <c r="D179" s="109"/>
      <c r="E179" s="120">
        <f>SUM(F179:Q179)</f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20">
        <v>0</v>
      </c>
      <c r="M179" s="118">
        <v>0</v>
      </c>
      <c r="N179" s="118">
        <v>0</v>
      </c>
      <c r="O179" s="118">
        <v>0</v>
      </c>
      <c r="P179" s="118">
        <v>0</v>
      </c>
      <c r="Q179" s="118">
        <v>0</v>
      </c>
      <c r="R179" s="41"/>
      <c r="S179" s="41"/>
      <c r="T179" s="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56.25">
      <c r="A180" s="5"/>
      <c r="B180" s="107" t="s">
        <v>3</v>
      </c>
      <c r="C180" s="108" t="s">
        <v>13</v>
      </c>
      <c r="D180" s="109" t="s">
        <v>1</v>
      </c>
      <c r="E180" s="120">
        <f>SUM(F180:Q180)</f>
        <v>50000000</v>
      </c>
      <c r="F180" s="118">
        <v>0</v>
      </c>
      <c r="G180" s="118">
        <v>0</v>
      </c>
      <c r="H180" s="118">
        <v>50000000</v>
      </c>
      <c r="I180" s="118">
        <v>0</v>
      </c>
      <c r="J180" s="118">
        <v>0</v>
      </c>
      <c r="K180" s="118">
        <v>0</v>
      </c>
      <c r="L180" s="120">
        <v>0</v>
      </c>
      <c r="M180" s="118">
        <v>0</v>
      </c>
      <c r="N180" s="118">
        <v>0</v>
      </c>
      <c r="O180" s="118">
        <v>0</v>
      </c>
      <c r="P180" s="118">
        <v>0</v>
      </c>
      <c r="Q180" s="118">
        <v>0</v>
      </c>
      <c r="R180" s="23"/>
      <c r="S180" s="23"/>
      <c r="T180" s="2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56.25">
      <c r="A181" s="5"/>
      <c r="B181" s="113" t="s">
        <v>59</v>
      </c>
      <c r="C181" s="105" t="s">
        <v>50</v>
      </c>
      <c r="D181" s="105" t="s">
        <v>50</v>
      </c>
      <c r="E181" s="121">
        <f aca="true" t="shared" si="5" ref="E181:Q181">SUM(E178:E180)</f>
        <v>55000000</v>
      </c>
      <c r="F181" s="121">
        <f t="shared" si="5"/>
        <v>0</v>
      </c>
      <c r="G181" s="121">
        <f t="shared" si="5"/>
        <v>0</v>
      </c>
      <c r="H181" s="121">
        <f t="shared" si="5"/>
        <v>50000000</v>
      </c>
      <c r="I181" s="121">
        <f t="shared" si="5"/>
        <v>0</v>
      </c>
      <c r="J181" s="121">
        <f t="shared" si="5"/>
        <v>0</v>
      </c>
      <c r="K181" s="121">
        <f t="shared" si="5"/>
        <v>0</v>
      </c>
      <c r="L181" s="121">
        <f t="shared" si="5"/>
        <v>0</v>
      </c>
      <c r="M181" s="121">
        <f t="shared" si="5"/>
        <v>0</v>
      </c>
      <c r="N181" s="121">
        <f t="shared" si="5"/>
        <v>0</v>
      </c>
      <c r="O181" s="121">
        <f t="shared" si="5"/>
        <v>0</v>
      </c>
      <c r="P181" s="121">
        <f t="shared" si="5"/>
        <v>0</v>
      </c>
      <c r="Q181" s="121">
        <f t="shared" si="5"/>
        <v>5000000</v>
      </c>
      <c r="R181" s="23"/>
      <c r="S181" s="23"/>
      <c r="T181" s="2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37.5">
      <c r="A182" s="5"/>
      <c r="B182" s="113" t="s">
        <v>60</v>
      </c>
      <c r="C182" s="105" t="s">
        <v>50</v>
      </c>
      <c r="D182" s="105" t="s">
        <v>50</v>
      </c>
      <c r="E182" s="121">
        <f aca="true" t="shared" si="6" ref="E182:Q182">E175+E181</f>
        <v>2334392300</v>
      </c>
      <c r="F182" s="121">
        <f t="shared" si="6"/>
        <v>96238400</v>
      </c>
      <c r="G182" s="121">
        <f t="shared" si="6"/>
        <v>175909200</v>
      </c>
      <c r="H182" s="121">
        <f t="shared" si="6"/>
        <v>267541200</v>
      </c>
      <c r="I182" s="121">
        <f t="shared" si="6"/>
        <v>245338300</v>
      </c>
      <c r="J182" s="121">
        <f t="shared" si="6"/>
        <v>174232100</v>
      </c>
      <c r="K182" s="121">
        <f t="shared" si="6"/>
        <v>248122000</v>
      </c>
      <c r="L182" s="121">
        <f t="shared" si="6"/>
        <v>225082200</v>
      </c>
      <c r="M182" s="121">
        <f t="shared" si="6"/>
        <v>126977700</v>
      </c>
      <c r="N182" s="121">
        <f t="shared" si="6"/>
        <v>154565200</v>
      </c>
      <c r="O182" s="121">
        <f t="shared" si="6"/>
        <v>217732500</v>
      </c>
      <c r="P182" s="121">
        <f t="shared" si="6"/>
        <v>172675900</v>
      </c>
      <c r="Q182" s="121">
        <f t="shared" si="6"/>
        <v>229977600</v>
      </c>
      <c r="R182" s="49"/>
      <c r="S182" s="23"/>
      <c r="T182" s="2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8.75">
      <c r="A183" s="5"/>
      <c r="B183" s="119" t="s">
        <v>61</v>
      </c>
      <c r="C183" s="105" t="s">
        <v>50</v>
      </c>
      <c r="D183" s="105" t="s">
        <v>50</v>
      </c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23"/>
      <c r="S183" s="23"/>
      <c r="T183" s="2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56.25">
      <c r="A184" s="5"/>
      <c r="B184" s="104" t="s">
        <v>62</v>
      </c>
      <c r="C184" s="105" t="s">
        <v>50</v>
      </c>
      <c r="D184" s="105" t="s">
        <v>50</v>
      </c>
      <c r="E184" s="122">
        <f aca="true" t="shared" si="7" ref="E184:Q184">E171+E181</f>
        <v>2334392300</v>
      </c>
      <c r="F184" s="122">
        <f t="shared" si="7"/>
        <v>96238400</v>
      </c>
      <c r="G184" s="122">
        <f t="shared" si="7"/>
        <v>175909200</v>
      </c>
      <c r="H184" s="122">
        <f t="shared" si="7"/>
        <v>267541200</v>
      </c>
      <c r="I184" s="122">
        <f t="shared" si="7"/>
        <v>245338300</v>
      </c>
      <c r="J184" s="122">
        <f t="shared" si="7"/>
        <v>174232100</v>
      </c>
      <c r="K184" s="122">
        <f t="shared" si="7"/>
        <v>248122000</v>
      </c>
      <c r="L184" s="122">
        <f t="shared" si="7"/>
        <v>225082200</v>
      </c>
      <c r="M184" s="122">
        <f t="shared" si="7"/>
        <v>126977700</v>
      </c>
      <c r="N184" s="122">
        <f t="shared" si="7"/>
        <v>154565200</v>
      </c>
      <c r="O184" s="122">
        <f t="shared" si="7"/>
        <v>217732500</v>
      </c>
      <c r="P184" s="122">
        <f t="shared" si="7"/>
        <v>172675900</v>
      </c>
      <c r="Q184" s="122">
        <f t="shared" si="7"/>
        <v>229977600</v>
      </c>
      <c r="R184" s="50"/>
      <c r="S184" s="23"/>
      <c r="T184" s="2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93.75" hidden="1">
      <c r="A185" s="5"/>
      <c r="B185" s="68" t="s">
        <v>63</v>
      </c>
      <c r="C185" s="69" t="s">
        <v>50</v>
      </c>
      <c r="D185" s="69" t="s">
        <v>50</v>
      </c>
      <c r="E185" s="70">
        <f aca="true" t="shared" si="8" ref="E185:Q185">E174</f>
        <v>0</v>
      </c>
      <c r="F185" s="70">
        <f t="shared" si="8"/>
        <v>0</v>
      </c>
      <c r="G185" s="70">
        <f t="shared" si="8"/>
        <v>0</v>
      </c>
      <c r="H185" s="70">
        <f t="shared" si="8"/>
        <v>0</v>
      </c>
      <c r="I185" s="70">
        <f t="shared" si="8"/>
        <v>0</v>
      </c>
      <c r="J185" s="70">
        <f t="shared" si="8"/>
        <v>0</v>
      </c>
      <c r="K185" s="70">
        <f t="shared" si="8"/>
        <v>0</v>
      </c>
      <c r="L185" s="70">
        <f t="shared" si="8"/>
        <v>0</v>
      </c>
      <c r="M185" s="70">
        <f t="shared" si="8"/>
        <v>0</v>
      </c>
      <c r="N185" s="70">
        <f t="shared" si="8"/>
        <v>0</v>
      </c>
      <c r="O185" s="70">
        <f t="shared" si="8"/>
        <v>0</v>
      </c>
      <c r="P185" s="70">
        <f t="shared" si="8"/>
        <v>0</v>
      </c>
      <c r="Q185" s="70">
        <f t="shared" si="8"/>
        <v>0</v>
      </c>
      <c r="R185" s="23"/>
      <c r="S185" s="23"/>
      <c r="T185" s="2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8.75">
      <c r="A186" s="5"/>
      <c r="B186" s="103"/>
      <c r="C186" s="105"/>
      <c r="D186" s="105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23"/>
      <c r="S186" s="23"/>
      <c r="T186" s="2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8.75" customHeight="1">
      <c r="A187" s="5"/>
      <c r="B187" s="123" t="s">
        <v>64</v>
      </c>
      <c r="C187" s="124"/>
      <c r="D187" s="125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44"/>
      <c r="S187" s="44"/>
      <c r="T187" s="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8.75" customHeight="1">
      <c r="A188" s="5"/>
      <c r="B188" s="123" t="s">
        <v>65</v>
      </c>
      <c r="C188" s="125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44"/>
      <c r="S188" s="44"/>
      <c r="T188" s="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21" ht="35.25" customHeight="1">
      <c r="A189" s="5"/>
      <c r="B189" s="71" t="s">
        <v>0</v>
      </c>
      <c r="C189" s="101" t="s">
        <v>93</v>
      </c>
      <c r="D189" s="73" t="s">
        <v>1</v>
      </c>
      <c r="E189" s="74">
        <f>SUM(F189:Q189)</f>
        <v>7337000</v>
      </c>
      <c r="F189" s="75">
        <v>475600</v>
      </c>
      <c r="G189" s="75">
        <v>575600</v>
      </c>
      <c r="H189" s="75">
        <v>592700</v>
      </c>
      <c r="I189" s="75">
        <v>602700</v>
      </c>
      <c r="J189" s="75">
        <v>631600</v>
      </c>
      <c r="K189" s="75">
        <v>652700</v>
      </c>
      <c r="L189" s="75">
        <v>652700</v>
      </c>
      <c r="M189" s="75">
        <v>592700</v>
      </c>
      <c r="N189" s="75">
        <v>633600</v>
      </c>
      <c r="O189" s="75">
        <v>658600</v>
      </c>
      <c r="P189" s="75">
        <v>643600</v>
      </c>
      <c r="Q189" s="75">
        <v>624900</v>
      </c>
      <c r="R189" s="45"/>
      <c r="S189" s="37"/>
      <c r="T189" s="37"/>
      <c r="U189" s="13"/>
    </row>
    <row r="190" spans="1:20" ht="35.25" customHeight="1">
      <c r="A190" s="5"/>
      <c r="B190" s="71" t="s">
        <v>2</v>
      </c>
      <c r="C190" s="101" t="s">
        <v>94</v>
      </c>
      <c r="D190" s="73" t="s">
        <v>1</v>
      </c>
      <c r="E190" s="74">
        <f aca="true" t="shared" si="9" ref="E190:E264">SUM(F190:Q190)</f>
        <v>2299300</v>
      </c>
      <c r="F190" s="75">
        <v>152500</v>
      </c>
      <c r="G190" s="75">
        <v>180000</v>
      </c>
      <c r="H190" s="75">
        <v>187200</v>
      </c>
      <c r="I190" s="75">
        <v>205200</v>
      </c>
      <c r="J190" s="75">
        <v>232500</v>
      </c>
      <c r="K190" s="75">
        <v>187200</v>
      </c>
      <c r="L190" s="75">
        <v>230200</v>
      </c>
      <c r="M190" s="75">
        <v>187200</v>
      </c>
      <c r="N190" s="75">
        <v>187200</v>
      </c>
      <c r="O190" s="75">
        <v>187200</v>
      </c>
      <c r="P190" s="75">
        <v>187200</v>
      </c>
      <c r="Q190" s="75">
        <v>175700</v>
      </c>
      <c r="R190" s="45"/>
      <c r="S190" s="37"/>
      <c r="T190" s="24"/>
    </row>
    <row r="191" spans="1:20" ht="33.75" customHeight="1">
      <c r="A191" s="5"/>
      <c r="B191" s="71" t="s">
        <v>2</v>
      </c>
      <c r="C191" s="101" t="s">
        <v>95</v>
      </c>
      <c r="D191" s="73" t="s">
        <v>1</v>
      </c>
      <c r="E191" s="74">
        <f t="shared" si="9"/>
        <v>61754300</v>
      </c>
      <c r="F191" s="75">
        <v>3361300</v>
      </c>
      <c r="G191" s="75">
        <v>3798100</v>
      </c>
      <c r="H191" s="75">
        <v>4615300</v>
      </c>
      <c r="I191" s="75">
        <v>5320600</v>
      </c>
      <c r="J191" s="75">
        <v>5981200</v>
      </c>
      <c r="K191" s="75">
        <v>5600200</v>
      </c>
      <c r="L191" s="75">
        <v>5943700</v>
      </c>
      <c r="M191" s="75">
        <v>5070500</v>
      </c>
      <c r="N191" s="75">
        <v>4615300</v>
      </c>
      <c r="O191" s="75">
        <v>6282400</v>
      </c>
      <c r="P191" s="75">
        <v>5064000</v>
      </c>
      <c r="Q191" s="75">
        <v>6101700</v>
      </c>
      <c r="R191" s="45"/>
      <c r="S191" s="37"/>
      <c r="T191" s="24"/>
    </row>
    <row r="192" spans="1:20" ht="36.75" customHeight="1">
      <c r="A192" s="5"/>
      <c r="B192" s="71" t="s">
        <v>2</v>
      </c>
      <c r="C192" s="101" t="s">
        <v>95</v>
      </c>
      <c r="D192" s="73" t="s">
        <v>212</v>
      </c>
      <c r="E192" s="74">
        <f t="shared" si="9"/>
        <v>3472800</v>
      </c>
      <c r="F192" s="75">
        <v>289400</v>
      </c>
      <c r="G192" s="75">
        <v>289400</v>
      </c>
      <c r="H192" s="75">
        <v>289400</v>
      </c>
      <c r="I192" s="75">
        <v>289400</v>
      </c>
      <c r="J192" s="75">
        <v>289400</v>
      </c>
      <c r="K192" s="75">
        <v>289400</v>
      </c>
      <c r="L192" s="75">
        <v>289400</v>
      </c>
      <c r="M192" s="75">
        <v>289400</v>
      </c>
      <c r="N192" s="75">
        <v>289400</v>
      </c>
      <c r="O192" s="75">
        <v>289400</v>
      </c>
      <c r="P192" s="75">
        <v>289400</v>
      </c>
      <c r="Q192" s="75">
        <v>289400</v>
      </c>
      <c r="R192" s="45"/>
      <c r="S192" s="37"/>
      <c r="T192" s="24"/>
    </row>
    <row r="193" spans="1:20" ht="36.75" customHeight="1">
      <c r="A193" s="5"/>
      <c r="B193" s="71" t="s">
        <v>2</v>
      </c>
      <c r="C193" s="101" t="s">
        <v>95</v>
      </c>
      <c r="D193" s="73" t="s">
        <v>214</v>
      </c>
      <c r="E193" s="74">
        <f t="shared" si="9"/>
        <v>66000</v>
      </c>
      <c r="F193" s="75">
        <v>5500</v>
      </c>
      <c r="G193" s="75">
        <v>5500</v>
      </c>
      <c r="H193" s="75">
        <v>5500</v>
      </c>
      <c r="I193" s="75">
        <v>5500</v>
      </c>
      <c r="J193" s="75">
        <v>5500</v>
      </c>
      <c r="K193" s="75">
        <v>5500</v>
      </c>
      <c r="L193" s="75">
        <v>5500</v>
      </c>
      <c r="M193" s="75">
        <v>5500</v>
      </c>
      <c r="N193" s="75">
        <v>5500</v>
      </c>
      <c r="O193" s="75">
        <v>5500</v>
      </c>
      <c r="P193" s="75">
        <v>5500</v>
      </c>
      <c r="Q193" s="75">
        <v>5500</v>
      </c>
      <c r="R193" s="45"/>
      <c r="S193" s="37"/>
      <c r="T193" s="24"/>
    </row>
    <row r="194" spans="1:20" ht="33.75" customHeight="1">
      <c r="A194" s="5"/>
      <c r="B194" s="71" t="s">
        <v>2</v>
      </c>
      <c r="C194" s="101" t="s">
        <v>95</v>
      </c>
      <c r="D194" s="73" t="s">
        <v>215</v>
      </c>
      <c r="E194" s="74">
        <f t="shared" si="9"/>
        <v>66000</v>
      </c>
      <c r="F194" s="75">
        <v>5500</v>
      </c>
      <c r="G194" s="75">
        <v>5500</v>
      </c>
      <c r="H194" s="75">
        <v>5500</v>
      </c>
      <c r="I194" s="75">
        <v>5500</v>
      </c>
      <c r="J194" s="75">
        <v>5500</v>
      </c>
      <c r="K194" s="75">
        <v>5500</v>
      </c>
      <c r="L194" s="75">
        <v>5500</v>
      </c>
      <c r="M194" s="75">
        <v>5500</v>
      </c>
      <c r="N194" s="75">
        <v>5500</v>
      </c>
      <c r="O194" s="75">
        <v>5500</v>
      </c>
      <c r="P194" s="75">
        <v>5500</v>
      </c>
      <c r="Q194" s="75">
        <v>5500</v>
      </c>
      <c r="R194" s="45"/>
      <c r="S194" s="37"/>
      <c r="T194" s="24"/>
    </row>
    <row r="195" spans="1:20" ht="36" customHeight="1">
      <c r="A195" s="5"/>
      <c r="B195" s="71" t="s">
        <v>2</v>
      </c>
      <c r="C195" s="101" t="s">
        <v>166</v>
      </c>
      <c r="D195" s="73" t="s">
        <v>216</v>
      </c>
      <c r="E195" s="74">
        <f t="shared" si="9"/>
        <v>27500</v>
      </c>
      <c r="F195" s="75">
        <v>0</v>
      </c>
      <c r="G195" s="75">
        <v>0</v>
      </c>
      <c r="H195" s="75">
        <v>27500</v>
      </c>
      <c r="I195" s="75">
        <v>0</v>
      </c>
      <c r="J195" s="75">
        <v>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45"/>
      <c r="S195" s="37"/>
      <c r="T195" s="24"/>
    </row>
    <row r="196" spans="1:20" ht="33" customHeight="1">
      <c r="A196" s="5"/>
      <c r="B196" s="71" t="s">
        <v>2</v>
      </c>
      <c r="C196" s="101" t="s">
        <v>96</v>
      </c>
      <c r="D196" s="73" t="s">
        <v>1</v>
      </c>
      <c r="E196" s="74">
        <f t="shared" si="9"/>
        <v>9900000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3300000</v>
      </c>
      <c r="L196" s="75">
        <v>3300000</v>
      </c>
      <c r="M196" s="75">
        <v>3300000</v>
      </c>
      <c r="N196" s="75">
        <v>0</v>
      </c>
      <c r="O196" s="75">
        <v>0</v>
      </c>
      <c r="P196" s="75">
        <v>0</v>
      </c>
      <c r="Q196" s="75">
        <v>0</v>
      </c>
      <c r="R196" s="45"/>
      <c r="S196" s="37"/>
      <c r="T196" s="24"/>
    </row>
    <row r="197" spans="1:20" ht="36.75" customHeight="1">
      <c r="A197" s="5"/>
      <c r="B197" s="71" t="s">
        <v>2</v>
      </c>
      <c r="C197" s="101" t="s">
        <v>97</v>
      </c>
      <c r="D197" s="73" t="s">
        <v>1</v>
      </c>
      <c r="E197" s="74">
        <f t="shared" si="9"/>
        <v>73240700</v>
      </c>
      <c r="F197" s="75">
        <v>3339100</v>
      </c>
      <c r="G197" s="75">
        <v>6717800</v>
      </c>
      <c r="H197" s="75">
        <v>6202900</v>
      </c>
      <c r="I197" s="75">
        <v>6164100</v>
      </c>
      <c r="J197" s="75">
        <v>5981100</v>
      </c>
      <c r="K197" s="75">
        <v>5955400</v>
      </c>
      <c r="L197" s="75">
        <v>6073500</v>
      </c>
      <c r="M197" s="75">
        <v>6022400</v>
      </c>
      <c r="N197" s="75">
        <v>5925500</v>
      </c>
      <c r="O197" s="75">
        <v>6010900</v>
      </c>
      <c r="P197" s="75">
        <v>5949300</v>
      </c>
      <c r="Q197" s="75">
        <v>8898700</v>
      </c>
      <c r="R197" s="45"/>
      <c r="S197" s="37"/>
      <c r="T197" s="24"/>
    </row>
    <row r="198" spans="1:20" ht="36" customHeight="1">
      <c r="A198" s="5"/>
      <c r="B198" s="71" t="s">
        <v>2</v>
      </c>
      <c r="C198" s="101" t="s">
        <v>265</v>
      </c>
      <c r="D198" s="73" t="s">
        <v>1</v>
      </c>
      <c r="E198" s="74">
        <f t="shared" si="9"/>
        <v>80000</v>
      </c>
      <c r="F198" s="75">
        <v>0</v>
      </c>
      <c r="G198" s="75">
        <v>0</v>
      </c>
      <c r="H198" s="75">
        <v>0</v>
      </c>
      <c r="I198" s="75">
        <v>0</v>
      </c>
      <c r="J198" s="75">
        <v>80000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45"/>
      <c r="S198" s="37"/>
      <c r="T198" s="24"/>
    </row>
    <row r="199" spans="1:20" ht="33" customHeight="1">
      <c r="A199" s="5"/>
      <c r="B199" s="71" t="s">
        <v>2</v>
      </c>
      <c r="C199" s="101" t="s">
        <v>266</v>
      </c>
      <c r="D199" s="73" t="s">
        <v>1</v>
      </c>
      <c r="E199" s="74">
        <f t="shared" si="9"/>
        <v>35761700</v>
      </c>
      <c r="F199" s="75">
        <v>1900000</v>
      </c>
      <c r="G199" s="75">
        <v>2950000</v>
      </c>
      <c r="H199" s="75">
        <v>3170000</v>
      </c>
      <c r="I199" s="75">
        <v>3184800</v>
      </c>
      <c r="J199" s="75">
        <v>3050000</v>
      </c>
      <c r="K199" s="75">
        <v>3120000</v>
      </c>
      <c r="L199" s="75">
        <v>3166900</v>
      </c>
      <c r="M199" s="75">
        <v>3160000</v>
      </c>
      <c r="N199" s="75">
        <v>3150000</v>
      </c>
      <c r="O199" s="75">
        <v>3090000</v>
      </c>
      <c r="P199" s="75">
        <v>2850000</v>
      </c>
      <c r="Q199" s="75">
        <v>2970000</v>
      </c>
      <c r="R199" s="45"/>
      <c r="S199" s="37"/>
      <c r="T199" s="24"/>
    </row>
    <row r="200" spans="1:20" ht="33" customHeight="1">
      <c r="A200" s="5"/>
      <c r="B200" s="71" t="s">
        <v>2</v>
      </c>
      <c r="C200" s="101" t="s">
        <v>178</v>
      </c>
      <c r="D200" s="73" t="s">
        <v>1</v>
      </c>
      <c r="E200" s="74">
        <f t="shared" si="9"/>
        <v>500000</v>
      </c>
      <c r="F200" s="75">
        <v>0</v>
      </c>
      <c r="G200" s="75">
        <v>0</v>
      </c>
      <c r="H200" s="75">
        <v>500000</v>
      </c>
      <c r="I200" s="75">
        <v>0</v>
      </c>
      <c r="J200" s="75">
        <v>0</v>
      </c>
      <c r="K200" s="75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45"/>
      <c r="S200" s="37"/>
      <c r="T200" s="24"/>
    </row>
    <row r="201" spans="1:20" ht="35.25" customHeight="1">
      <c r="A201" s="5"/>
      <c r="B201" s="71" t="s">
        <v>2</v>
      </c>
      <c r="C201" s="101" t="s">
        <v>98</v>
      </c>
      <c r="D201" s="73" t="s">
        <v>1</v>
      </c>
      <c r="E201" s="74">
        <f t="shared" si="9"/>
        <v>1350000</v>
      </c>
      <c r="F201" s="75">
        <v>0</v>
      </c>
      <c r="G201" s="75">
        <v>100000</v>
      </c>
      <c r="H201" s="75">
        <v>100000</v>
      </c>
      <c r="I201" s="75">
        <v>150000</v>
      </c>
      <c r="J201" s="75">
        <v>100000</v>
      </c>
      <c r="K201" s="75">
        <v>100000</v>
      </c>
      <c r="L201" s="75">
        <v>100000</v>
      </c>
      <c r="M201" s="75">
        <v>100000</v>
      </c>
      <c r="N201" s="75">
        <v>100000</v>
      </c>
      <c r="O201" s="75">
        <v>180000</v>
      </c>
      <c r="P201" s="75">
        <v>100000</v>
      </c>
      <c r="Q201" s="75">
        <v>220000</v>
      </c>
      <c r="R201" s="45"/>
      <c r="S201" s="37"/>
      <c r="T201" s="24"/>
    </row>
    <row r="202" spans="1:20" ht="36.75" customHeight="1">
      <c r="A202" s="5"/>
      <c r="B202" s="71" t="s">
        <v>2</v>
      </c>
      <c r="C202" s="101" t="s">
        <v>99</v>
      </c>
      <c r="D202" s="73" t="s">
        <v>1</v>
      </c>
      <c r="E202" s="74">
        <f t="shared" si="9"/>
        <v>457000</v>
      </c>
      <c r="F202" s="75">
        <v>0</v>
      </c>
      <c r="G202" s="75">
        <v>0</v>
      </c>
      <c r="H202" s="75">
        <v>0</v>
      </c>
      <c r="I202" s="75">
        <v>0</v>
      </c>
      <c r="J202" s="75">
        <v>277000</v>
      </c>
      <c r="K202" s="75">
        <v>90000</v>
      </c>
      <c r="L202" s="75">
        <v>90000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45"/>
      <c r="S202" s="37"/>
      <c r="T202" s="24"/>
    </row>
    <row r="203" spans="1:20" ht="36.75" customHeight="1">
      <c r="A203" s="5"/>
      <c r="B203" s="71" t="s">
        <v>2</v>
      </c>
      <c r="C203" s="101" t="s">
        <v>100</v>
      </c>
      <c r="D203" s="73" t="s">
        <v>1</v>
      </c>
      <c r="E203" s="74">
        <f t="shared" si="9"/>
        <v>5470000</v>
      </c>
      <c r="F203" s="75">
        <v>445000</v>
      </c>
      <c r="G203" s="75">
        <v>445000</v>
      </c>
      <c r="H203" s="75">
        <v>445000</v>
      </c>
      <c r="I203" s="75">
        <v>445000</v>
      </c>
      <c r="J203" s="75">
        <v>445000</v>
      </c>
      <c r="K203" s="75">
        <v>445000</v>
      </c>
      <c r="L203" s="75">
        <v>445000</v>
      </c>
      <c r="M203" s="75">
        <v>445000</v>
      </c>
      <c r="N203" s="75">
        <v>445000</v>
      </c>
      <c r="O203" s="75">
        <v>445000</v>
      </c>
      <c r="P203" s="75">
        <v>445000</v>
      </c>
      <c r="Q203" s="75">
        <v>575000</v>
      </c>
      <c r="R203" s="45"/>
      <c r="S203" s="37"/>
      <c r="T203" s="24"/>
    </row>
    <row r="204" spans="1:20" ht="33.75" customHeight="1">
      <c r="A204" s="5"/>
      <c r="B204" s="71" t="s">
        <v>2</v>
      </c>
      <c r="C204" s="101" t="s">
        <v>101</v>
      </c>
      <c r="D204" s="73" t="s">
        <v>1</v>
      </c>
      <c r="E204" s="74">
        <f t="shared" si="9"/>
        <v>2000000</v>
      </c>
      <c r="F204" s="75">
        <v>250000</v>
      </c>
      <c r="G204" s="75">
        <v>300000</v>
      </c>
      <c r="H204" s="75">
        <v>200000</v>
      </c>
      <c r="I204" s="75">
        <v>350000</v>
      </c>
      <c r="J204" s="75">
        <v>200000</v>
      </c>
      <c r="K204" s="75">
        <v>150000</v>
      </c>
      <c r="L204" s="75">
        <v>150000</v>
      </c>
      <c r="M204" s="75">
        <v>100000</v>
      </c>
      <c r="N204" s="75">
        <v>150000</v>
      </c>
      <c r="O204" s="75">
        <v>150000</v>
      </c>
      <c r="P204" s="75">
        <v>0</v>
      </c>
      <c r="Q204" s="75">
        <v>0</v>
      </c>
      <c r="R204" s="45"/>
      <c r="S204" s="37"/>
      <c r="T204" s="24"/>
    </row>
    <row r="205" spans="1:20" ht="36.75" customHeight="1">
      <c r="A205" s="5"/>
      <c r="B205" s="71" t="s">
        <v>2</v>
      </c>
      <c r="C205" s="101" t="s">
        <v>102</v>
      </c>
      <c r="D205" s="73" t="s">
        <v>1</v>
      </c>
      <c r="E205" s="74">
        <f t="shared" si="9"/>
        <v>1200000</v>
      </c>
      <c r="F205" s="75">
        <v>100000</v>
      </c>
      <c r="G205" s="75">
        <v>140000</v>
      </c>
      <c r="H205" s="75">
        <v>124500</v>
      </c>
      <c r="I205" s="75">
        <v>100000</v>
      </c>
      <c r="J205" s="75">
        <v>100000</v>
      </c>
      <c r="K205" s="75">
        <v>50000</v>
      </c>
      <c r="L205" s="75">
        <v>100000</v>
      </c>
      <c r="M205" s="75">
        <v>115500</v>
      </c>
      <c r="N205" s="75">
        <v>120000</v>
      </c>
      <c r="O205" s="75">
        <v>100000</v>
      </c>
      <c r="P205" s="75">
        <v>100000</v>
      </c>
      <c r="Q205" s="75">
        <v>50000</v>
      </c>
      <c r="R205" s="45"/>
      <c r="S205" s="37"/>
      <c r="T205" s="24"/>
    </row>
    <row r="206" spans="1:20" ht="33.75" customHeight="1">
      <c r="A206" s="5"/>
      <c r="B206" s="71" t="s">
        <v>2</v>
      </c>
      <c r="C206" s="101" t="s">
        <v>103</v>
      </c>
      <c r="D206" s="73" t="s">
        <v>1</v>
      </c>
      <c r="E206" s="74">
        <f t="shared" si="9"/>
        <v>1300000</v>
      </c>
      <c r="F206" s="75">
        <v>100000</v>
      </c>
      <c r="G206" s="75">
        <v>120000</v>
      </c>
      <c r="H206" s="75">
        <v>120000</v>
      </c>
      <c r="I206" s="75">
        <v>120000</v>
      </c>
      <c r="J206" s="75">
        <v>120000</v>
      </c>
      <c r="K206" s="75">
        <v>120000</v>
      </c>
      <c r="L206" s="75">
        <v>120000</v>
      </c>
      <c r="M206" s="75">
        <v>120000</v>
      </c>
      <c r="N206" s="75">
        <v>120000</v>
      </c>
      <c r="O206" s="75">
        <v>120000</v>
      </c>
      <c r="P206" s="75">
        <v>70000</v>
      </c>
      <c r="Q206" s="75">
        <v>50000</v>
      </c>
      <c r="R206" s="45"/>
      <c r="S206" s="37"/>
      <c r="T206" s="24"/>
    </row>
    <row r="207" spans="1:20" ht="38.25" customHeight="1">
      <c r="A207" s="5"/>
      <c r="B207" s="71" t="s">
        <v>3</v>
      </c>
      <c r="C207" s="101" t="s">
        <v>126</v>
      </c>
      <c r="D207" s="73" t="s">
        <v>1</v>
      </c>
      <c r="E207" s="74">
        <f t="shared" si="9"/>
        <v>26052000</v>
      </c>
      <c r="F207" s="75">
        <v>2171000</v>
      </c>
      <c r="G207" s="75">
        <v>2171000</v>
      </c>
      <c r="H207" s="75">
        <v>2171000</v>
      </c>
      <c r="I207" s="75">
        <v>2171000</v>
      </c>
      <c r="J207" s="75">
        <v>2171000</v>
      </c>
      <c r="K207" s="75">
        <v>2171000</v>
      </c>
      <c r="L207" s="75">
        <v>2171000</v>
      </c>
      <c r="M207" s="75">
        <v>2171000</v>
      </c>
      <c r="N207" s="75">
        <v>2171000</v>
      </c>
      <c r="O207" s="75">
        <v>2171000</v>
      </c>
      <c r="P207" s="75">
        <v>2171000</v>
      </c>
      <c r="Q207" s="75">
        <v>2171000</v>
      </c>
      <c r="R207" s="45"/>
      <c r="S207" s="37"/>
      <c r="T207" s="24"/>
    </row>
    <row r="208" spans="1:20" ht="36" customHeight="1">
      <c r="A208" s="5"/>
      <c r="B208" s="71" t="s">
        <v>3</v>
      </c>
      <c r="C208" s="101" t="s">
        <v>104</v>
      </c>
      <c r="D208" s="73" t="s">
        <v>1</v>
      </c>
      <c r="E208" s="74">
        <f t="shared" si="9"/>
        <v>2800000</v>
      </c>
      <c r="F208" s="75">
        <v>240000</v>
      </c>
      <c r="G208" s="75">
        <v>240000</v>
      </c>
      <c r="H208" s="75">
        <v>240000</v>
      </c>
      <c r="I208" s="75">
        <v>240000</v>
      </c>
      <c r="J208" s="75">
        <v>240000</v>
      </c>
      <c r="K208" s="75">
        <v>240000</v>
      </c>
      <c r="L208" s="75">
        <v>240000</v>
      </c>
      <c r="M208" s="75">
        <v>240000</v>
      </c>
      <c r="N208" s="75">
        <v>240000</v>
      </c>
      <c r="O208" s="75">
        <v>240000</v>
      </c>
      <c r="P208" s="75">
        <v>240000</v>
      </c>
      <c r="Q208" s="75">
        <v>160000</v>
      </c>
      <c r="R208" s="45"/>
      <c r="S208" s="37"/>
      <c r="T208" s="24"/>
    </row>
    <row r="209" spans="1:20" ht="35.25" customHeight="1">
      <c r="A209" s="5"/>
      <c r="B209" s="71" t="s">
        <v>3</v>
      </c>
      <c r="C209" s="101" t="s">
        <v>179</v>
      </c>
      <c r="D209" s="73" t="s">
        <v>1</v>
      </c>
      <c r="E209" s="74">
        <f t="shared" si="9"/>
        <v>5000000</v>
      </c>
      <c r="F209" s="75">
        <v>0</v>
      </c>
      <c r="G209" s="75">
        <v>0</v>
      </c>
      <c r="H209" s="75">
        <v>500000</v>
      </c>
      <c r="I209" s="75">
        <v>500000</v>
      </c>
      <c r="J209" s="75">
        <v>500000</v>
      </c>
      <c r="K209" s="75">
        <v>500000</v>
      </c>
      <c r="L209" s="75">
        <v>500000</v>
      </c>
      <c r="M209" s="75">
        <v>500000</v>
      </c>
      <c r="N209" s="75">
        <v>500000</v>
      </c>
      <c r="O209" s="75">
        <v>500000</v>
      </c>
      <c r="P209" s="75">
        <v>500000</v>
      </c>
      <c r="Q209" s="75">
        <v>500000</v>
      </c>
      <c r="R209" s="45"/>
      <c r="S209" s="37"/>
      <c r="T209" s="24"/>
    </row>
    <row r="210" spans="1:20" ht="32.25" customHeight="1">
      <c r="A210" s="5"/>
      <c r="B210" s="71" t="s">
        <v>4</v>
      </c>
      <c r="C210" s="101" t="s">
        <v>105</v>
      </c>
      <c r="D210" s="73" t="s">
        <v>1</v>
      </c>
      <c r="E210" s="74">
        <f t="shared" si="9"/>
        <v>4456000</v>
      </c>
      <c r="F210" s="75">
        <v>370000</v>
      </c>
      <c r="G210" s="75">
        <v>370000</v>
      </c>
      <c r="H210" s="75">
        <v>370000</v>
      </c>
      <c r="I210" s="75">
        <v>370000</v>
      </c>
      <c r="J210" s="75">
        <v>370000</v>
      </c>
      <c r="K210" s="75">
        <v>370000</v>
      </c>
      <c r="L210" s="75">
        <v>386000</v>
      </c>
      <c r="M210" s="75">
        <v>370000</v>
      </c>
      <c r="N210" s="75">
        <v>370000</v>
      </c>
      <c r="O210" s="75">
        <v>370000</v>
      </c>
      <c r="P210" s="75">
        <v>370000</v>
      </c>
      <c r="Q210" s="75">
        <v>370000</v>
      </c>
      <c r="R210" s="45"/>
      <c r="S210" s="37"/>
      <c r="T210" s="24"/>
    </row>
    <row r="211" spans="1:20" ht="36" customHeight="1">
      <c r="A211" s="5"/>
      <c r="B211" s="71" t="s">
        <v>4</v>
      </c>
      <c r="C211" s="101" t="s">
        <v>105</v>
      </c>
      <c r="D211" s="73" t="s">
        <v>218</v>
      </c>
      <c r="E211" s="74">
        <f t="shared" si="9"/>
        <v>24200</v>
      </c>
      <c r="F211" s="75">
        <v>6100</v>
      </c>
      <c r="G211" s="75">
        <v>0</v>
      </c>
      <c r="H211" s="75">
        <v>0</v>
      </c>
      <c r="I211" s="75">
        <v>6000</v>
      </c>
      <c r="J211" s="75">
        <v>0</v>
      </c>
      <c r="K211" s="75">
        <v>0</v>
      </c>
      <c r="L211" s="75">
        <v>6100</v>
      </c>
      <c r="M211" s="75">
        <v>0</v>
      </c>
      <c r="N211" s="75">
        <v>0</v>
      </c>
      <c r="O211" s="75">
        <v>6000</v>
      </c>
      <c r="P211" s="75">
        <v>0</v>
      </c>
      <c r="Q211" s="75">
        <v>0</v>
      </c>
      <c r="R211" s="45"/>
      <c r="S211" s="37"/>
      <c r="T211" s="24"/>
    </row>
    <row r="212" spans="1:20" ht="33.75" customHeight="1">
      <c r="A212" s="5"/>
      <c r="B212" s="71" t="s">
        <v>4</v>
      </c>
      <c r="C212" s="101" t="s">
        <v>105</v>
      </c>
      <c r="D212" s="73" t="s">
        <v>219</v>
      </c>
      <c r="E212" s="74">
        <f t="shared" si="9"/>
        <v>34100</v>
      </c>
      <c r="F212" s="75">
        <v>8500</v>
      </c>
      <c r="G212" s="75">
        <v>0</v>
      </c>
      <c r="H212" s="75">
        <v>0</v>
      </c>
      <c r="I212" s="75">
        <v>8500</v>
      </c>
      <c r="J212" s="75">
        <v>0</v>
      </c>
      <c r="K212" s="75">
        <v>0</v>
      </c>
      <c r="L212" s="75">
        <v>8600</v>
      </c>
      <c r="M212" s="75">
        <v>0</v>
      </c>
      <c r="N212" s="75">
        <v>0</v>
      </c>
      <c r="O212" s="75">
        <v>8500</v>
      </c>
      <c r="P212" s="75">
        <v>0</v>
      </c>
      <c r="Q212" s="75">
        <v>0</v>
      </c>
      <c r="R212" s="45"/>
      <c r="S212" s="37"/>
      <c r="T212" s="24"/>
    </row>
    <row r="213" spans="1:20" ht="36.75" customHeight="1">
      <c r="A213" s="5"/>
      <c r="B213" s="71" t="s">
        <v>4</v>
      </c>
      <c r="C213" s="101" t="s">
        <v>105</v>
      </c>
      <c r="D213" s="73" t="s">
        <v>220</v>
      </c>
      <c r="E213" s="74">
        <f t="shared" si="9"/>
        <v>23400</v>
      </c>
      <c r="F213" s="75">
        <v>5900</v>
      </c>
      <c r="G213" s="75">
        <v>0</v>
      </c>
      <c r="H213" s="75">
        <v>0</v>
      </c>
      <c r="I213" s="75">
        <v>5800</v>
      </c>
      <c r="J213" s="75">
        <v>0</v>
      </c>
      <c r="K213" s="75">
        <v>0</v>
      </c>
      <c r="L213" s="75">
        <v>5900</v>
      </c>
      <c r="M213" s="75">
        <v>0</v>
      </c>
      <c r="N213" s="75">
        <v>0</v>
      </c>
      <c r="O213" s="75">
        <v>5800</v>
      </c>
      <c r="P213" s="75">
        <v>0</v>
      </c>
      <c r="Q213" s="75">
        <v>0</v>
      </c>
      <c r="R213" s="45"/>
      <c r="S213" s="37"/>
      <c r="T213" s="24"/>
    </row>
    <row r="214" spans="1:20" ht="33" customHeight="1">
      <c r="A214" s="5"/>
      <c r="B214" s="71" t="s">
        <v>4</v>
      </c>
      <c r="C214" s="101" t="s">
        <v>105</v>
      </c>
      <c r="D214" s="73" t="s">
        <v>221</v>
      </c>
      <c r="E214" s="74">
        <f t="shared" si="9"/>
        <v>24600</v>
      </c>
      <c r="F214" s="75">
        <v>6200</v>
      </c>
      <c r="G214" s="75">
        <v>0</v>
      </c>
      <c r="H214" s="75">
        <v>0</v>
      </c>
      <c r="I214" s="75">
        <v>6100</v>
      </c>
      <c r="J214" s="75">
        <v>0</v>
      </c>
      <c r="K214" s="75">
        <v>0</v>
      </c>
      <c r="L214" s="75">
        <v>6200</v>
      </c>
      <c r="M214" s="75">
        <v>0</v>
      </c>
      <c r="N214" s="75">
        <v>0</v>
      </c>
      <c r="O214" s="75">
        <v>6100</v>
      </c>
      <c r="P214" s="75">
        <v>0</v>
      </c>
      <c r="Q214" s="75">
        <v>0</v>
      </c>
      <c r="R214" s="45"/>
      <c r="S214" s="37"/>
      <c r="T214" s="24"/>
    </row>
    <row r="215" spans="1:20" ht="33" customHeight="1">
      <c r="A215" s="5"/>
      <c r="B215" s="71" t="s">
        <v>4</v>
      </c>
      <c r="C215" s="101" t="s">
        <v>105</v>
      </c>
      <c r="D215" s="73" t="s">
        <v>222</v>
      </c>
      <c r="E215" s="74">
        <f t="shared" si="9"/>
        <v>20400</v>
      </c>
      <c r="F215" s="75">
        <v>5100</v>
      </c>
      <c r="G215" s="75">
        <v>0</v>
      </c>
      <c r="H215" s="75">
        <v>0</v>
      </c>
      <c r="I215" s="75">
        <v>5100</v>
      </c>
      <c r="J215" s="75">
        <v>0</v>
      </c>
      <c r="K215" s="75">
        <v>0</v>
      </c>
      <c r="L215" s="75">
        <v>5100</v>
      </c>
      <c r="M215" s="75">
        <v>0</v>
      </c>
      <c r="N215" s="75">
        <v>0</v>
      </c>
      <c r="O215" s="75">
        <v>5100</v>
      </c>
      <c r="P215" s="75">
        <v>0</v>
      </c>
      <c r="Q215" s="75">
        <v>0</v>
      </c>
      <c r="R215" s="45"/>
      <c r="S215" s="37"/>
      <c r="T215" s="24"/>
    </row>
    <row r="216" spans="1:20" ht="32.25" customHeight="1">
      <c r="A216" s="5"/>
      <c r="B216" s="71" t="s">
        <v>4</v>
      </c>
      <c r="C216" s="101" t="s">
        <v>105</v>
      </c>
      <c r="D216" s="73" t="s">
        <v>223</v>
      </c>
      <c r="E216" s="74">
        <f t="shared" si="9"/>
        <v>14800</v>
      </c>
      <c r="F216" s="75">
        <v>3700</v>
      </c>
      <c r="G216" s="75">
        <v>0</v>
      </c>
      <c r="H216" s="75">
        <v>0</v>
      </c>
      <c r="I216" s="75">
        <v>3700</v>
      </c>
      <c r="J216" s="75">
        <v>0</v>
      </c>
      <c r="K216" s="75">
        <v>0</v>
      </c>
      <c r="L216" s="75">
        <v>3700</v>
      </c>
      <c r="M216" s="75">
        <v>0</v>
      </c>
      <c r="N216" s="75">
        <v>0</v>
      </c>
      <c r="O216" s="75">
        <v>3700</v>
      </c>
      <c r="P216" s="75">
        <v>0</v>
      </c>
      <c r="Q216" s="75">
        <v>0</v>
      </c>
      <c r="R216" s="45"/>
      <c r="S216" s="37"/>
      <c r="T216" s="24"/>
    </row>
    <row r="217" spans="1:20" ht="33" customHeight="1">
      <c r="A217" s="5"/>
      <c r="B217" s="71" t="s">
        <v>4</v>
      </c>
      <c r="C217" s="101" t="s">
        <v>105</v>
      </c>
      <c r="D217" s="73" t="s">
        <v>224</v>
      </c>
      <c r="E217" s="74">
        <f t="shared" si="9"/>
        <v>24000</v>
      </c>
      <c r="F217" s="75">
        <v>6000</v>
      </c>
      <c r="G217" s="75">
        <v>0</v>
      </c>
      <c r="H217" s="75">
        <v>0</v>
      </c>
      <c r="I217" s="75">
        <v>6000</v>
      </c>
      <c r="J217" s="75">
        <v>0</v>
      </c>
      <c r="K217" s="75">
        <v>0</v>
      </c>
      <c r="L217" s="75">
        <v>6000</v>
      </c>
      <c r="M217" s="75">
        <v>0</v>
      </c>
      <c r="N217" s="75">
        <v>0</v>
      </c>
      <c r="O217" s="75">
        <v>6000</v>
      </c>
      <c r="P217" s="75">
        <v>0</v>
      </c>
      <c r="Q217" s="75">
        <v>0</v>
      </c>
      <c r="R217" s="45"/>
      <c r="S217" s="37"/>
      <c r="T217" s="24"/>
    </row>
    <row r="218" spans="1:20" ht="33" customHeight="1">
      <c r="A218" s="5"/>
      <c r="B218" s="71" t="s">
        <v>4</v>
      </c>
      <c r="C218" s="101" t="s">
        <v>105</v>
      </c>
      <c r="D218" s="73" t="s">
        <v>225</v>
      </c>
      <c r="E218" s="74">
        <f t="shared" si="9"/>
        <v>6300</v>
      </c>
      <c r="F218" s="75">
        <v>1500</v>
      </c>
      <c r="G218" s="75">
        <v>0</v>
      </c>
      <c r="H218" s="75">
        <v>0</v>
      </c>
      <c r="I218" s="75">
        <v>1600</v>
      </c>
      <c r="J218" s="75">
        <v>0</v>
      </c>
      <c r="K218" s="75">
        <v>0</v>
      </c>
      <c r="L218" s="75">
        <v>1600</v>
      </c>
      <c r="M218" s="75">
        <v>0</v>
      </c>
      <c r="N218" s="75">
        <v>0</v>
      </c>
      <c r="O218" s="75">
        <v>1600</v>
      </c>
      <c r="P218" s="75">
        <v>0</v>
      </c>
      <c r="Q218" s="75">
        <v>0</v>
      </c>
      <c r="R218" s="45"/>
      <c r="S218" s="37"/>
      <c r="T218" s="24"/>
    </row>
    <row r="219" spans="1:20" ht="33" customHeight="1">
      <c r="A219" s="5"/>
      <c r="B219" s="71" t="s">
        <v>4</v>
      </c>
      <c r="C219" s="101" t="s">
        <v>105</v>
      </c>
      <c r="D219" s="73" t="s">
        <v>226</v>
      </c>
      <c r="E219" s="74">
        <f t="shared" si="9"/>
        <v>11800</v>
      </c>
      <c r="F219" s="75">
        <v>2900</v>
      </c>
      <c r="G219" s="75">
        <v>0</v>
      </c>
      <c r="H219" s="75">
        <v>0</v>
      </c>
      <c r="I219" s="75">
        <v>3000</v>
      </c>
      <c r="J219" s="75">
        <v>0</v>
      </c>
      <c r="K219" s="75">
        <v>0</v>
      </c>
      <c r="L219" s="75">
        <v>2900</v>
      </c>
      <c r="M219" s="75">
        <v>0</v>
      </c>
      <c r="N219" s="75">
        <v>0</v>
      </c>
      <c r="O219" s="75">
        <v>3000</v>
      </c>
      <c r="P219" s="75">
        <v>0</v>
      </c>
      <c r="Q219" s="75">
        <v>0</v>
      </c>
      <c r="R219" s="45"/>
      <c r="S219" s="37"/>
      <c r="T219" s="24"/>
    </row>
    <row r="220" spans="1:20" ht="33" customHeight="1">
      <c r="A220" s="5"/>
      <c r="B220" s="71" t="s">
        <v>4</v>
      </c>
      <c r="C220" s="101" t="s">
        <v>105</v>
      </c>
      <c r="D220" s="73" t="s">
        <v>227</v>
      </c>
      <c r="E220" s="74">
        <f t="shared" si="9"/>
        <v>23800</v>
      </c>
      <c r="F220" s="75">
        <v>5900</v>
      </c>
      <c r="G220" s="75">
        <v>0</v>
      </c>
      <c r="H220" s="75">
        <v>0</v>
      </c>
      <c r="I220" s="75">
        <v>6000</v>
      </c>
      <c r="J220" s="75">
        <v>0</v>
      </c>
      <c r="K220" s="75">
        <v>0</v>
      </c>
      <c r="L220" s="75">
        <v>5900</v>
      </c>
      <c r="M220" s="75">
        <v>0</v>
      </c>
      <c r="N220" s="75">
        <v>0</v>
      </c>
      <c r="O220" s="75">
        <v>6000</v>
      </c>
      <c r="P220" s="75">
        <v>0</v>
      </c>
      <c r="Q220" s="75">
        <v>0</v>
      </c>
      <c r="R220" s="45"/>
      <c r="S220" s="37"/>
      <c r="T220" s="24"/>
    </row>
    <row r="221" spans="1:20" ht="36" customHeight="1">
      <c r="A221" s="5"/>
      <c r="B221" s="71" t="s">
        <v>4</v>
      </c>
      <c r="C221" s="101" t="s">
        <v>105</v>
      </c>
      <c r="D221" s="73" t="s">
        <v>228</v>
      </c>
      <c r="E221" s="74">
        <f t="shared" si="9"/>
        <v>502200</v>
      </c>
      <c r="F221" s="75">
        <v>125500</v>
      </c>
      <c r="G221" s="75">
        <v>0</v>
      </c>
      <c r="H221" s="75">
        <v>0</v>
      </c>
      <c r="I221" s="75">
        <v>125600</v>
      </c>
      <c r="J221" s="75">
        <v>0</v>
      </c>
      <c r="K221" s="75">
        <v>0</v>
      </c>
      <c r="L221" s="75">
        <v>125500</v>
      </c>
      <c r="M221" s="75">
        <v>0</v>
      </c>
      <c r="N221" s="75">
        <v>0</v>
      </c>
      <c r="O221" s="75">
        <v>125600</v>
      </c>
      <c r="P221" s="75">
        <v>0</v>
      </c>
      <c r="Q221" s="75">
        <v>0</v>
      </c>
      <c r="R221" s="45"/>
      <c r="S221" s="37"/>
      <c r="T221" s="24"/>
    </row>
    <row r="222" spans="1:20" ht="44.25" customHeight="1">
      <c r="A222" s="5"/>
      <c r="B222" s="71" t="s">
        <v>5</v>
      </c>
      <c r="C222" s="101" t="s">
        <v>106</v>
      </c>
      <c r="D222" s="73" t="s">
        <v>1</v>
      </c>
      <c r="E222" s="74">
        <f t="shared" si="9"/>
        <v>6417000</v>
      </c>
      <c r="F222" s="75">
        <v>420000</v>
      </c>
      <c r="G222" s="75">
        <v>440000</v>
      </c>
      <c r="H222" s="75">
        <v>1600000</v>
      </c>
      <c r="I222" s="75">
        <v>437000</v>
      </c>
      <c r="J222" s="75">
        <v>440000</v>
      </c>
      <c r="K222" s="75">
        <v>440000</v>
      </c>
      <c r="L222" s="75">
        <v>450000</v>
      </c>
      <c r="M222" s="75">
        <v>450000</v>
      </c>
      <c r="N222" s="75">
        <v>450000</v>
      </c>
      <c r="O222" s="75">
        <v>450000</v>
      </c>
      <c r="P222" s="75">
        <v>440000</v>
      </c>
      <c r="Q222" s="75">
        <v>400000</v>
      </c>
      <c r="R222" s="45"/>
      <c r="S222" s="37"/>
      <c r="T222" s="24"/>
    </row>
    <row r="223" spans="1:20" ht="49.5" customHeight="1">
      <c r="A223" s="5"/>
      <c r="B223" s="71" t="s">
        <v>6</v>
      </c>
      <c r="C223" s="101" t="s">
        <v>107</v>
      </c>
      <c r="D223" s="73" t="s">
        <v>1</v>
      </c>
      <c r="E223" s="74">
        <f t="shared" si="9"/>
        <v>8934100</v>
      </c>
      <c r="F223" s="75">
        <v>600000</v>
      </c>
      <c r="G223" s="75">
        <v>757650</v>
      </c>
      <c r="H223" s="75">
        <v>757650</v>
      </c>
      <c r="I223" s="75">
        <v>757650</v>
      </c>
      <c r="J223" s="75">
        <v>757650</v>
      </c>
      <c r="K223" s="75">
        <v>757650</v>
      </c>
      <c r="L223" s="75">
        <v>757650</v>
      </c>
      <c r="M223" s="75">
        <v>757650</v>
      </c>
      <c r="N223" s="75">
        <v>757650</v>
      </c>
      <c r="O223" s="75">
        <v>757650</v>
      </c>
      <c r="P223" s="75">
        <v>757650</v>
      </c>
      <c r="Q223" s="75">
        <v>757600</v>
      </c>
      <c r="R223" s="45"/>
      <c r="S223" s="37"/>
      <c r="T223" s="24"/>
    </row>
    <row r="224" spans="1:20" ht="45.75" customHeight="1">
      <c r="A224" s="5"/>
      <c r="B224" s="71" t="s">
        <v>6</v>
      </c>
      <c r="C224" s="101" t="s">
        <v>107</v>
      </c>
      <c r="D224" s="73" t="s">
        <v>229</v>
      </c>
      <c r="E224" s="74">
        <f t="shared" si="9"/>
        <v>642300</v>
      </c>
      <c r="F224" s="75">
        <v>53600</v>
      </c>
      <c r="G224" s="75">
        <v>53600</v>
      </c>
      <c r="H224" s="75">
        <v>53600</v>
      </c>
      <c r="I224" s="75">
        <v>53500</v>
      </c>
      <c r="J224" s="75">
        <v>53500</v>
      </c>
      <c r="K224" s="75">
        <v>53500</v>
      </c>
      <c r="L224" s="75">
        <v>53500</v>
      </c>
      <c r="M224" s="75">
        <v>53500</v>
      </c>
      <c r="N224" s="75">
        <v>53500</v>
      </c>
      <c r="O224" s="75">
        <v>53500</v>
      </c>
      <c r="P224" s="75">
        <v>53500</v>
      </c>
      <c r="Q224" s="75">
        <v>53500</v>
      </c>
      <c r="R224" s="45"/>
      <c r="S224" s="37"/>
      <c r="T224" s="24"/>
    </row>
    <row r="225" spans="1:20" ht="51" customHeight="1">
      <c r="A225" s="5"/>
      <c r="B225" s="71" t="s">
        <v>6</v>
      </c>
      <c r="C225" s="101" t="s">
        <v>107</v>
      </c>
      <c r="D225" s="73" t="s">
        <v>230</v>
      </c>
      <c r="E225" s="74">
        <f t="shared" si="9"/>
        <v>6051200</v>
      </c>
      <c r="F225" s="75">
        <v>0</v>
      </c>
      <c r="G225" s="75">
        <v>3026200</v>
      </c>
      <c r="H225" s="75">
        <v>3025000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45"/>
      <c r="S225" s="37"/>
      <c r="T225" s="24"/>
    </row>
    <row r="226" spans="1:20" ht="45.75" customHeight="1">
      <c r="A226" s="5"/>
      <c r="B226" s="71" t="s">
        <v>6</v>
      </c>
      <c r="C226" s="101" t="s">
        <v>107</v>
      </c>
      <c r="D226" s="73" t="s">
        <v>213</v>
      </c>
      <c r="E226" s="74">
        <f t="shared" si="9"/>
        <v>973700</v>
      </c>
      <c r="F226" s="75">
        <v>0</v>
      </c>
      <c r="G226" s="75">
        <v>325000</v>
      </c>
      <c r="H226" s="75">
        <v>325000</v>
      </c>
      <c r="I226" s="75">
        <v>323700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45"/>
      <c r="S226" s="37"/>
      <c r="T226" s="24"/>
    </row>
    <row r="227" spans="1:20" ht="51" customHeight="1">
      <c r="A227" s="5"/>
      <c r="B227" s="71" t="s">
        <v>7</v>
      </c>
      <c r="C227" s="101" t="s">
        <v>108</v>
      </c>
      <c r="D227" s="73" t="s">
        <v>1</v>
      </c>
      <c r="E227" s="74">
        <f t="shared" si="9"/>
        <v>13740400</v>
      </c>
      <c r="F227" s="75">
        <v>740000</v>
      </c>
      <c r="G227" s="75">
        <v>1150000</v>
      </c>
      <c r="H227" s="75">
        <v>1180000</v>
      </c>
      <c r="I227" s="75">
        <v>1880000</v>
      </c>
      <c r="J227" s="75">
        <v>540000</v>
      </c>
      <c r="K227" s="75">
        <v>1170000</v>
      </c>
      <c r="L227" s="75">
        <v>1320000</v>
      </c>
      <c r="M227" s="75">
        <v>1170000</v>
      </c>
      <c r="N227" s="75">
        <v>1080000</v>
      </c>
      <c r="O227" s="75">
        <v>1210000</v>
      </c>
      <c r="P227" s="75">
        <v>1060000</v>
      </c>
      <c r="Q227" s="75">
        <v>1240400</v>
      </c>
      <c r="R227" s="45"/>
      <c r="S227" s="37"/>
      <c r="T227" s="24"/>
    </row>
    <row r="228" spans="1:20" ht="46.5" customHeight="1">
      <c r="A228" s="5"/>
      <c r="B228" s="71" t="s">
        <v>7</v>
      </c>
      <c r="C228" s="101" t="s">
        <v>109</v>
      </c>
      <c r="D228" s="73" t="s">
        <v>1</v>
      </c>
      <c r="E228" s="74">
        <f t="shared" si="9"/>
        <v>880000</v>
      </c>
      <c r="F228" s="75">
        <v>180000</v>
      </c>
      <c r="G228" s="75">
        <v>200000</v>
      </c>
      <c r="H228" s="75">
        <v>300000</v>
      </c>
      <c r="I228" s="75">
        <v>200000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45"/>
      <c r="S228" s="37"/>
      <c r="T228" s="24"/>
    </row>
    <row r="229" spans="1:20" ht="47.25" customHeight="1">
      <c r="A229" s="5"/>
      <c r="B229" s="71" t="s">
        <v>8</v>
      </c>
      <c r="C229" s="101" t="s">
        <v>110</v>
      </c>
      <c r="D229" s="73" t="s">
        <v>1</v>
      </c>
      <c r="E229" s="74">
        <f t="shared" si="9"/>
        <v>936700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320000</v>
      </c>
      <c r="L229" s="75">
        <v>320000</v>
      </c>
      <c r="M229" s="75">
        <v>296700</v>
      </c>
      <c r="N229" s="75">
        <v>0</v>
      </c>
      <c r="O229" s="75">
        <v>0</v>
      </c>
      <c r="P229" s="75">
        <v>0</v>
      </c>
      <c r="Q229" s="75">
        <v>0</v>
      </c>
      <c r="R229" s="45"/>
      <c r="S229" s="37"/>
      <c r="T229" s="24"/>
    </row>
    <row r="230" spans="1:20" ht="45" customHeight="1">
      <c r="A230" s="5"/>
      <c r="B230" s="71" t="s">
        <v>8</v>
      </c>
      <c r="C230" s="101" t="s">
        <v>110</v>
      </c>
      <c r="D230" s="73" t="s">
        <v>233</v>
      </c>
      <c r="E230" s="74">
        <f t="shared" si="9"/>
        <v>2990600</v>
      </c>
      <c r="F230" s="75">
        <v>0</v>
      </c>
      <c r="G230" s="75">
        <v>0</v>
      </c>
      <c r="H230" s="75">
        <v>0</v>
      </c>
      <c r="I230" s="75">
        <v>0</v>
      </c>
      <c r="J230" s="75">
        <v>2990600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75">
        <v>0</v>
      </c>
      <c r="R230" s="45"/>
      <c r="S230" s="37"/>
      <c r="T230" s="24"/>
    </row>
    <row r="231" spans="1:20" ht="50.25" customHeight="1">
      <c r="A231" s="5"/>
      <c r="B231" s="71" t="s">
        <v>8</v>
      </c>
      <c r="C231" s="101" t="s">
        <v>111</v>
      </c>
      <c r="D231" s="73" t="s">
        <v>1</v>
      </c>
      <c r="E231" s="74">
        <f t="shared" si="9"/>
        <v>7231500</v>
      </c>
      <c r="F231" s="75">
        <v>0</v>
      </c>
      <c r="G231" s="75">
        <v>0</v>
      </c>
      <c r="H231" s="75">
        <v>2000000</v>
      </c>
      <c r="I231" s="75">
        <v>4000000</v>
      </c>
      <c r="J231" s="75">
        <v>1231500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75">
        <v>0</v>
      </c>
      <c r="R231" s="45"/>
      <c r="S231" s="37"/>
      <c r="T231" s="24"/>
    </row>
    <row r="232" spans="1:20" ht="45.75" customHeight="1">
      <c r="A232" s="5"/>
      <c r="B232" s="71" t="s">
        <v>8</v>
      </c>
      <c r="C232" s="101" t="s">
        <v>111</v>
      </c>
      <c r="D232" s="73" t="s">
        <v>232</v>
      </c>
      <c r="E232" s="74">
        <f t="shared" si="9"/>
        <v>14103600</v>
      </c>
      <c r="F232" s="75">
        <v>0</v>
      </c>
      <c r="G232" s="75">
        <v>0</v>
      </c>
      <c r="H232" s="75">
        <v>2739900</v>
      </c>
      <c r="I232" s="75">
        <v>3409100</v>
      </c>
      <c r="J232" s="75">
        <v>3409100</v>
      </c>
      <c r="K232" s="75">
        <v>4545500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45"/>
      <c r="S232" s="37"/>
      <c r="T232" s="24"/>
    </row>
    <row r="233" spans="1:20" ht="49.5" customHeight="1">
      <c r="A233" s="5"/>
      <c r="B233" s="71" t="s">
        <v>8</v>
      </c>
      <c r="C233" s="101" t="s">
        <v>112</v>
      </c>
      <c r="D233" s="73" t="s">
        <v>1</v>
      </c>
      <c r="E233" s="74">
        <f t="shared" si="9"/>
        <v>11493600</v>
      </c>
      <c r="F233" s="75">
        <v>500000</v>
      </c>
      <c r="G233" s="75">
        <v>1000000</v>
      </c>
      <c r="H233" s="75">
        <v>1000000</v>
      </c>
      <c r="I233" s="75">
        <v>1000000</v>
      </c>
      <c r="J233" s="75">
        <v>1000000</v>
      </c>
      <c r="K233" s="75">
        <v>1000000</v>
      </c>
      <c r="L233" s="75">
        <v>1200000</v>
      </c>
      <c r="M233" s="75">
        <v>900000</v>
      </c>
      <c r="N233" s="75">
        <v>925100</v>
      </c>
      <c r="O233" s="75">
        <v>900000</v>
      </c>
      <c r="P233" s="75">
        <v>1000000</v>
      </c>
      <c r="Q233" s="75">
        <v>1068500</v>
      </c>
      <c r="R233" s="45"/>
      <c r="S233" s="37"/>
      <c r="T233" s="24"/>
    </row>
    <row r="234" spans="1:20" ht="45" customHeight="1">
      <c r="A234" s="5"/>
      <c r="B234" s="71" t="s">
        <v>8</v>
      </c>
      <c r="C234" s="101" t="s">
        <v>112</v>
      </c>
      <c r="D234" s="73" t="s">
        <v>234</v>
      </c>
      <c r="E234" s="74">
        <f t="shared" si="9"/>
        <v>1284200</v>
      </c>
      <c r="F234" s="75">
        <v>106100</v>
      </c>
      <c r="G234" s="75">
        <v>107100</v>
      </c>
      <c r="H234" s="75">
        <v>107100</v>
      </c>
      <c r="I234" s="75">
        <v>107100</v>
      </c>
      <c r="J234" s="75">
        <v>107100</v>
      </c>
      <c r="K234" s="75">
        <v>107100</v>
      </c>
      <c r="L234" s="75">
        <v>107100</v>
      </c>
      <c r="M234" s="75">
        <v>107100</v>
      </c>
      <c r="N234" s="75">
        <v>107100</v>
      </c>
      <c r="O234" s="75">
        <v>107100</v>
      </c>
      <c r="P234" s="75">
        <v>107100</v>
      </c>
      <c r="Q234" s="75">
        <v>107100</v>
      </c>
      <c r="R234" s="45"/>
      <c r="S234" s="37"/>
      <c r="T234" s="24"/>
    </row>
    <row r="235" spans="1:20" ht="48.75" customHeight="1">
      <c r="A235" s="5"/>
      <c r="B235" s="71" t="s">
        <v>8</v>
      </c>
      <c r="C235" s="101" t="s">
        <v>112</v>
      </c>
      <c r="D235" s="73" t="s">
        <v>235</v>
      </c>
      <c r="E235" s="74">
        <f t="shared" si="9"/>
        <v>642100</v>
      </c>
      <c r="F235" s="75">
        <v>53500</v>
      </c>
      <c r="G235" s="75">
        <v>53500</v>
      </c>
      <c r="H235" s="75">
        <v>53500</v>
      </c>
      <c r="I235" s="75">
        <v>53500</v>
      </c>
      <c r="J235" s="75">
        <v>53500</v>
      </c>
      <c r="K235" s="75">
        <v>53500</v>
      </c>
      <c r="L235" s="75">
        <v>53500</v>
      </c>
      <c r="M235" s="75">
        <v>53500</v>
      </c>
      <c r="N235" s="75">
        <v>53500</v>
      </c>
      <c r="O235" s="75">
        <v>53500</v>
      </c>
      <c r="P235" s="75">
        <v>53500</v>
      </c>
      <c r="Q235" s="75">
        <v>53600</v>
      </c>
      <c r="R235" s="45"/>
      <c r="S235" s="37"/>
      <c r="T235" s="24"/>
    </row>
    <row r="236" spans="1:20" ht="48" customHeight="1">
      <c r="A236" s="5"/>
      <c r="B236" s="71" t="s">
        <v>8</v>
      </c>
      <c r="C236" s="101" t="s">
        <v>167</v>
      </c>
      <c r="D236" s="73" t="s">
        <v>236</v>
      </c>
      <c r="E236" s="74">
        <f t="shared" si="9"/>
        <v>27841600</v>
      </c>
      <c r="F236" s="75">
        <v>0</v>
      </c>
      <c r="G236" s="75">
        <v>0</v>
      </c>
      <c r="H236" s="75">
        <v>0</v>
      </c>
      <c r="I236" s="75">
        <v>0</v>
      </c>
      <c r="J236" s="75">
        <v>8000000</v>
      </c>
      <c r="K236" s="75">
        <v>19841600</v>
      </c>
      <c r="L236" s="75">
        <v>0</v>
      </c>
      <c r="M236" s="75">
        <v>0</v>
      </c>
      <c r="N236" s="75">
        <v>0</v>
      </c>
      <c r="O236" s="75">
        <v>0</v>
      </c>
      <c r="P236" s="75">
        <v>0</v>
      </c>
      <c r="Q236" s="75">
        <v>0</v>
      </c>
      <c r="R236" s="45"/>
      <c r="S236" s="37"/>
      <c r="T236" s="24"/>
    </row>
    <row r="237" spans="1:20" ht="44.25" customHeight="1">
      <c r="A237" s="5"/>
      <c r="B237" s="71" t="s">
        <v>8</v>
      </c>
      <c r="C237" s="101" t="s">
        <v>167</v>
      </c>
      <c r="D237" s="73" t="s">
        <v>237</v>
      </c>
      <c r="E237" s="74">
        <f t="shared" si="9"/>
        <v>9268600</v>
      </c>
      <c r="F237" s="75">
        <v>0</v>
      </c>
      <c r="G237" s="75">
        <v>0</v>
      </c>
      <c r="H237" s="75">
        <v>0</v>
      </c>
      <c r="I237" s="75">
        <v>0</v>
      </c>
      <c r="J237" s="75">
        <v>4000000</v>
      </c>
      <c r="K237" s="75">
        <v>5268600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45"/>
      <c r="S237" s="37"/>
      <c r="T237" s="24"/>
    </row>
    <row r="238" spans="1:20" ht="47.25" customHeight="1">
      <c r="A238" s="5"/>
      <c r="B238" s="71" t="s">
        <v>8</v>
      </c>
      <c r="C238" s="101" t="s">
        <v>267</v>
      </c>
      <c r="D238" s="73" t="s">
        <v>231</v>
      </c>
      <c r="E238" s="74">
        <f t="shared" si="9"/>
        <v>32728600</v>
      </c>
      <c r="F238" s="75">
        <v>0</v>
      </c>
      <c r="G238" s="75">
        <v>0</v>
      </c>
      <c r="H238" s="75">
        <v>22728600</v>
      </c>
      <c r="I238" s="75">
        <v>10000000</v>
      </c>
      <c r="J238" s="75">
        <v>0</v>
      </c>
      <c r="K238" s="75">
        <v>0</v>
      </c>
      <c r="L238" s="75">
        <v>0</v>
      </c>
      <c r="M238" s="75">
        <v>0</v>
      </c>
      <c r="N238" s="75">
        <v>0</v>
      </c>
      <c r="O238" s="75">
        <v>0</v>
      </c>
      <c r="P238" s="75">
        <v>0</v>
      </c>
      <c r="Q238" s="75">
        <v>0</v>
      </c>
      <c r="R238" s="45"/>
      <c r="S238" s="37"/>
      <c r="T238" s="24"/>
    </row>
    <row r="239" spans="1:20" ht="40.5" customHeight="1">
      <c r="A239" s="5"/>
      <c r="B239" s="71" t="s">
        <v>9</v>
      </c>
      <c r="C239" s="101" t="s">
        <v>113</v>
      </c>
      <c r="D239" s="73" t="s">
        <v>242</v>
      </c>
      <c r="E239" s="74">
        <f t="shared" si="9"/>
        <v>466179300</v>
      </c>
      <c r="F239" s="75">
        <v>8102300</v>
      </c>
      <c r="G239" s="75">
        <v>41802300</v>
      </c>
      <c r="H239" s="75">
        <v>41802300</v>
      </c>
      <c r="I239" s="75">
        <v>42402300</v>
      </c>
      <c r="J239" s="75">
        <v>49752300</v>
      </c>
      <c r="K239" s="75">
        <v>57302300</v>
      </c>
      <c r="L239" s="75">
        <v>29428300</v>
      </c>
      <c r="M239" s="75">
        <v>14754300</v>
      </c>
      <c r="N239" s="75">
        <v>24702300</v>
      </c>
      <c r="O239" s="75">
        <v>43202300</v>
      </c>
      <c r="P239" s="75">
        <v>42075800</v>
      </c>
      <c r="Q239" s="75">
        <v>70852500</v>
      </c>
      <c r="R239" s="45"/>
      <c r="S239" s="37"/>
      <c r="T239" s="24"/>
    </row>
    <row r="240" spans="1:20" ht="33.75" customHeight="1">
      <c r="A240" s="5"/>
      <c r="B240" s="71" t="s">
        <v>9</v>
      </c>
      <c r="C240" s="101" t="s">
        <v>113</v>
      </c>
      <c r="D240" s="73" t="s">
        <v>243</v>
      </c>
      <c r="E240" s="74">
        <f t="shared" si="9"/>
        <v>4478300</v>
      </c>
      <c r="F240" s="75">
        <v>800000</v>
      </c>
      <c r="G240" s="75">
        <v>900000</v>
      </c>
      <c r="H240" s="75">
        <v>850000</v>
      </c>
      <c r="I240" s="75">
        <v>600000</v>
      </c>
      <c r="J240" s="75">
        <v>350000</v>
      </c>
      <c r="K240" s="75">
        <v>50000</v>
      </c>
      <c r="L240" s="75">
        <v>50000</v>
      </c>
      <c r="M240" s="75">
        <v>50000</v>
      </c>
      <c r="N240" s="75">
        <v>50000</v>
      </c>
      <c r="O240" s="75">
        <v>50000</v>
      </c>
      <c r="P240" s="75">
        <v>400000</v>
      </c>
      <c r="Q240" s="75">
        <v>328300</v>
      </c>
      <c r="R240" s="45"/>
      <c r="S240" s="37"/>
      <c r="T240" s="24"/>
    </row>
    <row r="241" spans="1:20" ht="39.75" customHeight="1">
      <c r="A241" s="5"/>
      <c r="B241" s="71" t="s">
        <v>9</v>
      </c>
      <c r="C241" s="101" t="s">
        <v>113</v>
      </c>
      <c r="D241" s="73" t="s">
        <v>268</v>
      </c>
      <c r="E241" s="74">
        <f t="shared" si="9"/>
        <v>58530000</v>
      </c>
      <c r="F241" s="75">
        <v>3804000</v>
      </c>
      <c r="G241" s="75">
        <v>7804000</v>
      </c>
      <c r="H241" s="75">
        <v>7804000</v>
      </c>
      <c r="I241" s="75">
        <v>3902000</v>
      </c>
      <c r="J241" s="75">
        <v>3702000</v>
      </c>
      <c r="K241" s="75">
        <v>4402000</v>
      </c>
      <c r="L241" s="75">
        <v>4302000</v>
      </c>
      <c r="M241" s="75">
        <v>4202000</v>
      </c>
      <c r="N241" s="75">
        <v>3902000</v>
      </c>
      <c r="O241" s="75">
        <v>2902000</v>
      </c>
      <c r="P241" s="75">
        <v>3902000</v>
      </c>
      <c r="Q241" s="75">
        <v>7902000</v>
      </c>
      <c r="R241" s="45"/>
      <c r="S241" s="37"/>
      <c r="T241" s="24"/>
    </row>
    <row r="242" spans="1:20" ht="36" customHeight="1">
      <c r="A242" s="5"/>
      <c r="B242" s="71" t="s">
        <v>9</v>
      </c>
      <c r="C242" s="101" t="s">
        <v>113</v>
      </c>
      <c r="D242" s="73" t="s">
        <v>269</v>
      </c>
      <c r="E242" s="74">
        <f t="shared" si="9"/>
        <v>2300</v>
      </c>
      <c r="F242" s="75">
        <v>200</v>
      </c>
      <c r="G242" s="75">
        <v>200</v>
      </c>
      <c r="H242" s="75">
        <v>200</v>
      </c>
      <c r="I242" s="75">
        <v>200</v>
      </c>
      <c r="J242" s="75">
        <v>200</v>
      </c>
      <c r="K242" s="75">
        <v>200</v>
      </c>
      <c r="L242" s="75">
        <v>200</v>
      </c>
      <c r="M242" s="75">
        <v>200</v>
      </c>
      <c r="N242" s="75">
        <v>200</v>
      </c>
      <c r="O242" s="75">
        <v>200</v>
      </c>
      <c r="P242" s="75">
        <v>200</v>
      </c>
      <c r="Q242" s="75">
        <v>100</v>
      </c>
      <c r="R242" s="45"/>
      <c r="S242" s="37"/>
      <c r="T242" s="24"/>
    </row>
    <row r="243" spans="1:20" ht="33" customHeight="1">
      <c r="A243" s="5"/>
      <c r="B243" s="71" t="s">
        <v>9</v>
      </c>
      <c r="C243" s="101" t="s">
        <v>113</v>
      </c>
      <c r="D243" s="73" t="s">
        <v>270</v>
      </c>
      <c r="E243" s="74">
        <f t="shared" si="9"/>
        <v>33279900</v>
      </c>
      <c r="F243" s="75">
        <v>1279900</v>
      </c>
      <c r="G243" s="75">
        <v>7000000</v>
      </c>
      <c r="H243" s="75">
        <v>7000000</v>
      </c>
      <c r="I243" s="75">
        <v>5000000</v>
      </c>
      <c r="J243" s="75">
        <v>2000000</v>
      </c>
      <c r="K243" s="75">
        <v>200000</v>
      </c>
      <c r="L243" s="75">
        <v>200000</v>
      </c>
      <c r="M243" s="75">
        <v>200000</v>
      </c>
      <c r="N243" s="75">
        <v>200000</v>
      </c>
      <c r="O243" s="75">
        <v>200000</v>
      </c>
      <c r="P243" s="75">
        <v>4000000</v>
      </c>
      <c r="Q243" s="75">
        <v>6000000</v>
      </c>
      <c r="R243" s="45"/>
      <c r="S243" s="37"/>
      <c r="T243" s="24"/>
    </row>
    <row r="244" spans="1:20" ht="33" customHeight="1">
      <c r="A244" s="5"/>
      <c r="B244" s="71" t="s">
        <v>9</v>
      </c>
      <c r="C244" s="101" t="s">
        <v>113</v>
      </c>
      <c r="D244" s="73" t="s">
        <v>271</v>
      </c>
      <c r="E244" s="74">
        <f t="shared" si="9"/>
        <v>19064600</v>
      </c>
      <c r="F244" s="75">
        <v>2000000</v>
      </c>
      <c r="G244" s="75">
        <v>500000</v>
      </c>
      <c r="H244" s="75">
        <v>2000000</v>
      </c>
      <c r="I244" s="75">
        <v>2000000</v>
      </c>
      <c r="J244" s="75">
        <v>2000000</v>
      </c>
      <c r="K244" s="75">
        <v>1500000</v>
      </c>
      <c r="L244" s="75">
        <v>1500000</v>
      </c>
      <c r="M244" s="75">
        <v>1500000</v>
      </c>
      <c r="N244" s="75">
        <v>1500000</v>
      </c>
      <c r="O244" s="75">
        <v>1500000</v>
      </c>
      <c r="P244" s="75">
        <v>1500000</v>
      </c>
      <c r="Q244" s="75">
        <v>1564600</v>
      </c>
      <c r="R244" s="45"/>
      <c r="S244" s="37"/>
      <c r="T244" s="24"/>
    </row>
    <row r="245" spans="1:20" ht="35.25" customHeight="1">
      <c r="A245" s="5"/>
      <c r="B245" s="71" t="s">
        <v>9</v>
      </c>
      <c r="C245" s="101" t="s">
        <v>113</v>
      </c>
      <c r="D245" s="73" t="s">
        <v>272</v>
      </c>
      <c r="E245" s="74">
        <f t="shared" si="9"/>
        <v>5192400</v>
      </c>
      <c r="F245" s="75">
        <v>200000</v>
      </c>
      <c r="G245" s="75">
        <v>600000</v>
      </c>
      <c r="H245" s="75">
        <v>200000</v>
      </c>
      <c r="I245" s="75">
        <v>400000</v>
      </c>
      <c r="J245" s="75">
        <v>600000</v>
      </c>
      <c r="K245" s="75">
        <v>600000</v>
      </c>
      <c r="L245" s="75">
        <v>600000</v>
      </c>
      <c r="M245" s="75">
        <v>600000</v>
      </c>
      <c r="N245" s="75">
        <v>500000</v>
      </c>
      <c r="O245" s="75">
        <v>350000</v>
      </c>
      <c r="P245" s="75">
        <v>400000</v>
      </c>
      <c r="Q245" s="75">
        <v>142400</v>
      </c>
      <c r="R245" s="45"/>
      <c r="S245" s="37"/>
      <c r="T245" s="24"/>
    </row>
    <row r="246" spans="1:20" ht="35.25" customHeight="1">
      <c r="A246" s="5"/>
      <c r="B246" s="71" t="s">
        <v>9</v>
      </c>
      <c r="C246" s="101" t="s">
        <v>113</v>
      </c>
      <c r="D246" s="73" t="s">
        <v>273</v>
      </c>
      <c r="E246" s="74">
        <f t="shared" si="9"/>
        <v>798600</v>
      </c>
      <c r="F246" s="75">
        <v>30000</v>
      </c>
      <c r="G246" s="75">
        <v>80000</v>
      </c>
      <c r="H246" s="75">
        <v>80000</v>
      </c>
      <c r="I246" s="75">
        <v>80000</v>
      </c>
      <c r="J246" s="75">
        <v>80000</v>
      </c>
      <c r="K246" s="75">
        <v>80000</v>
      </c>
      <c r="L246" s="75">
        <v>80000</v>
      </c>
      <c r="M246" s="75">
        <v>80000</v>
      </c>
      <c r="N246" s="75">
        <v>80000</v>
      </c>
      <c r="O246" s="75">
        <v>80000</v>
      </c>
      <c r="P246" s="75">
        <v>48600</v>
      </c>
      <c r="Q246" s="75">
        <v>0</v>
      </c>
      <c r="R246" s="45"/>
      <c r="S246" s="37"/>
      <c r="T246" s="24"/>
    </row>
    <row r="247" spans="1:20" ht="33.75" customHeight="1">
      <c r="A247" s="5"/>
      <c r="B247" s="71" t="s">
        <v>9</v>
      </c>
      <c r="C247" s="101" t="s">
        <v>113</v>
      </c>
      <c r="D247" s="73" t="s">
        <v>274</v>
      </c>
      <c r="E247" s="74">
        <f t="shared" si="9"/>
        <v>850900</v>
      </c>
      <c r="F247" s="75">
        <v>40900</v>
      </c>
      <c r="G247" s="75">
        <v>220000</v>
      </c>
      <c r="H247" s="75">
        <v>220000</v>
      </c>
      <c r="I247" s="75">
        <v>50000</v>
      </c>
      <c r="J247" s="75">
        <v>0</v>
      </c>
      <c r="K247" s="75">
        <v>0</v>
      </c>
      <c r="L247" s="75">
        <v>0</v>
      </c>
      <c r="M247" s="75">
        <v>0</v>
      </c>
      <c r="N247" s="75">
        <v>0</v>
      </c>
      <c r="O247" s="75">
        <v>20000</v>
      </c>
      <c r="P247" s="75">
        <v>100000</v>
      </c>
      <c r="Q247" s="75">
        <v>200000</v>
      </c>
      <c r="R247" s="45"/>
      <c r="S247" s="37"/>
      <c r="T247" s="24"/>
    </row>
    <row r="248" spans="1:20" ht="36" customHeight="1">
      <c r="A248" s="5"/>
      <c r="B248" s="71" t="s">
        <v>9</v>
      </c>
      <c r="C248" s="101" t="s">
        <v>113</v>
      </c>
      <c r="D248" s="73" t="s">
        <v>275</v>
      </c>
      <c r="E248" s="74">
        <f t="shared" si="9"/>
        <v>1708500</v>
      </c>
      <c r="F248" s="75">
        <v>108500</v>
      </c>
      <c r="G248" s="75">
        <v>200000</v>
      </c>
      <c r="H248" s="75">
        <v>200000</v>
      </c>
      <c r="I248" s="75">
        <v>200000</v>
      </c>
      <c r="J248" s="75">
        <v>200000</v>
      </c>
      <c r="K248" s="75">
        <v>200000</v>
      </c>
      <c r="L248" s="75">
        <v>50000</v>
      </c>
      <c r="M248" s="75">
        <v>50000</v>
      </c>
      <c r="N248" s="75">
        <v>50000</v>
      </c>
      <c r="O248" s="75">
        <v>200000</v>
      </c>
      <c r="P248" s="75">
        <v>200000</v>
      </c>
      <c r="Q248" s="75">
        <v>50000</v>
      </c>
      <c r="R248" s="45"/>
      <c r="S248" s="37"/>
      <c r="T248" s="24"/>
    </row>
    <row r="249" spans="1:20" ht="35.25" customHeight="1">
      <c r="A249" s="5"/>
      <c r="B249" s="71" t="s">
        <v>9</v>
      </c>
      <c r="C249" s="101" t="s">
        <v>113</v>
      </c>
      <c r="D249" s="73" t="s">
        <v>276</v>
      </c>
      <c r="E249" s="74">
        <f t="shared" si="9"/>
        <v>7127200</v>
      </c>
      <c r="F249" s="75">
        <v>116000</v>
      </c>
      <c r="G249" s="75">
        <v>480000</v>
      </c>
      <c r="H249" s="75">
        <v>510000</v>
      </c>
      <c r="I249" s="75">
        <v>540000</v>
      </c>
      <c r="J249" s="75">
        <v>591800</v>
      </c>
      <c r="K249" s="75">
        <v>1078200</v>
      </c>
      <c r="L249" s="75">
        <v>1343700</v>
      </c>
      <c r="M249" s="75">
        <v>520000</v>
      </c>
      <c r="N249" s="75">
        <v>660000</v>
      </c>
      <c r="O249" s="75">
        <v>460000</v>
      </c>
      <c r="P249" s="75">
        <v>420000</v>
      </c>
      <c r="Q249" s="75">
        <v>407500</v>
      </c>
      <c r="R249" s="45"/>
      <c r="S249" s="37"/>
      <c r="T249" s="24"/>
    </row>
    <row r="250" spans="1:20" ht="35.25" customHeight="1">
      <c r="A250" s="5"/>
      <c r="B250" s="71" t="s">
        <v>9</v>
      </c>
      <c r="C250" s="101" t="s">
        <v>113</v>
      </c>
      <c r="D250" s="73" t="s">
        <v>277</v>
      </c>
      <c r="E250" s="74">
        <f t="shared" si="9"/>
        <v>18706900</v>
      </c>
      <c r="F250" s="75">
        <v>2000</v>
      </c>
      <c r="G250" s="75">
        <v>1661200</v>
      </c>
      <c r="H250" s="75">
        <v>1468700</v>
      </c>
      <c r="I250" s="75">
        <v>1468700</v>
      </c>
      <c r="J250" s="75">
        <v>1468700</v>
      </c>
      <c r="K250" s="75">
        <v>1468700</v>
      </c>
      <c r="L250" s="75">
        <v>1618700</v>
      </c>
      <c r="M250" s="75">
        <v>1518700</v>
      </c>
      <c r="N250" s="75">
        <v>1768700</v>
      </c>
      <c r="O250" s="75">
        <v>1722600</v>
      </c>
      <c r="P250" s="75">
        <v>1568700</v>
      </c>
      <c r="Q250" s="75">
        <v>2971500</v>
      </c>
      <c r="R250" s="45"/>
      <c r="S250" s="37"/>
      <c r="T250" s="24"/>
    </row>
    <row r="251" spans="1:20" ht="36" customHeight="1">
      <c r="A251" s="5"/>
      <c r="B251" s="71" t="s">
        <v>9</v>
      </c>
      <c r="C251" s="101" t="s">
        <v>113</v>
      </c>
      <c r="D251" s="73" t="s">
        <v>278</v>
      </c>
      <c r="E251" s="74">
        <f t="shared" si="9"/>
        <v>18000</v>
      </c>
      <c r="F251" s="75">
        <v>0</v>
      </c>
      <c r="G251" s="75">
        <v>0</v>
      </c>
      <c r="H251" s="75">
        <v>0</v>
      </c>
      <c r="I251" s="75">
        <v>0</v>
      </c>
      <c r="J251" s="75">
        <v>0</v>
      </c>
      <c r="K251" s="75">
        <v>0</v>
      </c>
      <c r="L251" s="75">
        <v>0</v>
      </c>
      <c r="M251" s="75">
        <v>0</v>
      </c>
      <c r="N251" s="75">
        <v>0</v>
      </c>
      <c r="O251" s="75">
        <v>0</v>
      </c>
      <c r="P251" s="75">
        <v>12000</v>
      </c>
      <c r="Q251" s="75">
        <v>6000</v>
      </c>
      <c r="R251" s="45"/>
      <c r="S251" s="37"/>
      <c r="T251" s="24"/>
    </row>
    <row r="252" spans="1:20" ht="35.25" customHeight="1">
      <c r="A252" s="5"/>
      <c r="B252" s="71" t="s">
        <v>9</v>
      </c>
      <c r="C252" s="101" t="s">
        <v>113</v>
      </c>
      <c r="D252" s="73" t="s">
        <v>279</v>
      </c>
      <c r="E252" s="74">
        <f t="shared" si="9"/>
        <v>10568300</v>
      </c>
      <c r="F252" s="75">
        <v>0</v>
      </c>
      <c r="G252" s="75">
        <v>2642300</v>
      </c>
      <c r="H252" s="75">
        <v>0</v>
      </c>
      <c r="I252" s="75">
        <v>2642200</v>
      </c>
      <c r="J252" s="75">
        <v>0</v>
      </c>
      <c r="K252" s="75">
        <v>0</v>
      </c>
      <c r="L252" s="75">
        <v>1878900</v>
      </c>
      <c r="M252" s="75">
        <v>763100</v>
      </c>
      <c r="N252" s="75">
        <v>0</v>
      </c>
      <c r="O252" s="75">
        <v>1878900</v>
      </c>
      <c r="P252" s="75">
        <v>762900</v>
      </c>
      <c r="Q252" s="75">
        <v>0</v>
      </c>
      <c r="R252" s="45"/>
      <c r="S252" s="37"/>
      <c r="T252" s="24"/>
    </row>
    <row r="253" spans="1:20" ht="35.25" customHeight="1">
      <c r="A253" s="5"/>
      <c r="B253" s="71" t="s">
        <v>9</v>
      </c>
      <c r="C253" s="101" t="s">
        <v>113</v>
      </c>
      <c r="D253" s="73" t="s">
        <v>280</v>
      </c>
      <c r="E253" s="74">
        <f t="shared" si="9"/>
        <v>8736800</v>
      </c>
      <c r="F253" s="75">
        <v>530600</v>
      </c>
      <c r="G253" s="75">
        <v>673000</v>
      </c>
      <c r="H253" s="75">
        <v>779000</v>
      </c>
      <c r="I253" s="75">
        <v>779000</v>
      </c>
      <c r="J253" s="75">
        <v>673000</v>
      </c>
      <c r="K253" s="75">
        <v>743000</v>
      </c>
      <c r="L253" s="75">
        <v>779000</v>
      </c>
      <c r="M253" s="75">
        <v>779000</v>
      </c>
      <c r="N253" s="75">
        <v>779000</v>
      </c>
      <c r="O253" s="75">
        <v>743000</v>
      </c>
      <c r="P253" s="75">
        <v>708000</v>
      </c>
      <c r="Q253" s="75">
        <v>771200</v>
      </c>
      <c r="R253" s="45"/>
      <c r="S253" s="37"/>
      <c r="T253" s="24"/>
    </row>
    <row r="254" spans="1:20" ht="33" customHeight="1">
      <c r="A254" s="5"/>
      <c r="B254" s="71" t="s">
        <v>9</v>
      </c>
      <c r="C254" s="101" t="s">
        <v>113</v>
      </c>
      <c r="D254" s="73" t="s">
        <v>281</v>
      </c>
      <c r="E254" s="74">
        <f t="shared" si="9"/>
        <v>600000</v>
      </c>
      <c r="F254" s="75">
        <v>5000</v>
      </c>
      <c r="G254" s="75">
        <v>25000</v>
      </c>
      <c r="H254" s="75">
        <v>50000</v>
      </c>
      <c r="I254" s="75">
        <v>50000</v>
      </c>
      <c r="J254" s="75">
        <v>50000</v>
      </c>
      <c r="K254" s="75">
        <v>50000</v>
      </c>
      <c r="L254" s="75">
        <v>70000</v>
      </c>
      <c r="M254" s="75">
        <v>60000</v>
      </c>
      <c r="N254" s="75">
        <v>60000</v>
      </c>
      <c r="O254" s="75">
        <v>60000</v>
      </c>
      <c r="P254" s="75">
        <v>60000</v>
      </c>
      <c r="Q254" s="75">
        <v>60000</v>
      </c>
      <c r="R254" s="45"/>
      <c r="S254" s="37"/>
      <c r="T254" s="24"/>
    </row>
    <row r="255" spans="1:20" ht="33" customHeight="1">
      <c r="A255" s="5"/>
      <c r="B255" s="71" t="s">
        <v>9</v>
      </c>
      <c r="C255" s="101" t="s">
        <v>113</v>
      </c>
      <c r="D255" s="73" t="s">
        <v>282</v>
      </c>
      <c r="E255" s="74">
        <f t="shared" si="9"/>
        <v>21726000</v>
      </c>
      <c r="F255" s="75">
        <v>2536000</v>
      </c>
      <c r="G255" s="75">
        <v>1750000</v>
      </c>
      <c r="H255" s="75">
        <v>3650000</v>
      </c>
      <c r="I255" s="75">
        <v>4000000</v>
      </c>
      <c r="J255" s="75">
        <v>4000000</v>
      </c>
      <c r="K255" s="75">
        <v>2160000</v>
      </c>
      <c r="L255" s="75">
        <v>816000</v>
      </c>
      <c r="M255" s="75">
        <v>1900000</v>
      </c>
      <c r="N255" s="75">
        <v>350000</v>
      </c>
      <c r="O255" s="75">
        <v>0</v>
      </c>
      <c r="P255" s="75">
        <v>0</v>
      </c>
      <c r="Q255" s="75">
        <v>564000</v>
      </c>
      <c r="R255" s="45"/>
      <c r="S255" s="37"/>
      <c r="T255" s="24"/>
    </row>
    <row r="256" spans="1:20" ht="30.75" customHeight="1">
      <c r="A256" s="5"/>
      <c r="B256" s="71" t="s">
        <v>9</v>
      </c>
      <c r="C256" s="101" t="s">
        <v>114</v>
      </c>
      <c r="D256" s="73" t="s">
        <v>241</v>
      </c>
      <c r="E256" s="74">
        <f t="shared" si="9"/>
        <v>495530600</v>
      </c>
      <c r="F256" s="75">
        <v>9641100</v>
      </c>
      <c r="G256" s="75">
        <v>42623900</v>
      </c>
      <c r="H256" s="75">
        <v>42801000</v>
      </c>
      <c r="I256" s="75">
        <v>77041100</v>
      </c>
      <c r="J256" s="75">
        <v>18001000</v>
      </c>
      <c r="K256" s="75">
        <v>71631100</v>
      </c>
      <c r="L256" s="75">
        <v>65807400</v>
      </c>
      <c r="M256" s="75">
        <v>16085800</v>
      </c>
      <c r="N256" s="75">
        <v>26581300</v>
      </c>
      <c r="O256" s="75">
        <v>48171000</v>
      </c>
      <c r="P256" s="75">
        <v>32217200</v>
      </c>
      <c r="Q256" s="75">
        <v>44928700</v>
      </c>
      <c r="R256" s="45"/>
      <c r="S256" s="37"/>
      <c r="T256" s="24"/>
    </row>
    <row r="257" spans="1:20" ht="33.75" customHeight="1">
      <c r="A257" s="5"/>
      <c r="B257" s="71" t="s">
        <v>9</v>
      </c>
      <c r="C257" s="101" t="s">
        <v>114</v>
      </c>
      <c r="D257" s="73" t="s">
        <v>244</v>
      </c>
      <c r="E257" s="74">
        <f t="shared" si="9"/>
        <v>5345600</v>
      </c>
      <c r="F257" s="75">
        <v>1050000</v>
      </c>
      <c r="G257" s="75">
        <v>1080000</v>
      </c>
      <c r="H257" s="75">
        <v>1010000</v>
      </c>
      <c r="I257" s="75">
        <v>800000</v>
      </c>
      <c r="J257" s="75">
        <v>450000</v>
      </c>
      <c r="K257" s="75">
        <v>60000</v>
      </c>
      <c r="L257" s="75">
        <v>60000</v>
      </c>
      <c r="M257" s="75">
        <v>60000</v>
      </c>
      <c r="N257" s="75">
        <v>60000</v>
      </c>
      <c r="O257" s="75">
        <v>60000</v>
      </c>
      <c r="P257" s="75">
        <v>400000</v>
      </c>
      <c r="Q257" s="75">
        <v>255600</v>
      </c>
      <c r="R257" s="45"/>
      <c r="S257" s="37"/>
      <c r="T257" s="24"/>
    </row>
    <row r="258" spans="1:20" ht="35.25" customHeight="1">
      <c r="A258" s="5"/>
      <c r="B258" s="71" t="s">
        <v>9</v>
      </c>
      <c r="C258" s="101" t="s">
        <v>114</v>
      </c>
      <c r="D258" s="73" t="s">
        <v>245</v>
      </c>
      <c r="E258" s="74">
        <f t="shared" si="9"/>
        <v>396300</v>
      </c>
      <c r="F258" s="75">
        <v>27700</v>
      </c>
      <c r="G258" s="75">
        <v>90400</v>
      </c>
      <c r="H258" s="75">
        <v>46000</v>
      </c>
      <c r="I258" s="75">
        <v>16400</v>
      </c>
      <c r="J258" s="75">
        <v>57100</v>
      </c>
      <c r="K258" s="75">
        <v>1100</v>
      </c>
      <c r="L258" s="75">
        <v>0</v>
      </c>
      <c r="M258" s="75">
        <v>0</v>
      </c>
      <c r="N258" s="75">
        <v>0</v>
      </c>
      <c r="O258" s="75">
        <v>63000</v>
      </c>
      <c r="P258" s="75">
        <v>62800</v>
      </c>
      <c r="Q258" s="75">
        <v>31800</v>
      </c>
      <c r="R258" s="45"/>
      <c r="S258" s="37"/>
      <c r="T258" s="24"/>
    </row>
    <row r="259" spans="1:20" ht="33" customHeight="1">
      <c r="A259" s="5"/>
      <c r="B259" s="71" t="s">
        <v>9</v>
      </c>
      <c r="C259" s="101" t="s">
        <v>114</v>
      </c>
      <c r="D259" s="73" t="s">
        <v>246</v>
      </c>
      <c r="E259" s="74">
        <f t="shared" si="9"/>
        <v>3688500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800000</v>
      </c>
      <c r="M259" s="75">
        <v>2625300</v>
      </c>
      <c r="N259" s="75">
        <v>263200</v>
      </c>
      <c r="O259" s="75">
        <v>0</v>
      </c>
      <c r="P259" s="75">
        <v>0</v>
      </c>
      <c r="Q259" s="75">
        <v>0</v>
      </c>
      <c r="R259" s="45"/>
      <c r="S259" s="37"/>
      <c r="T259" s="24"/>
    </row>
    <row r="260" spans="1:20" ht="35.25" customHeight="1">
      <c r="A260" s="5"/>
      <c r="B260" s="71" t="s">
        <v>9</v>
      </c>
      <c r="C260" s="101" t="s">
        <v>114</v>
      </c>
      <c r="D260" s="73" t="s">
        <v>238</v>
      </c>
      <c r="E260" s="74">
        <f t="shared" si="9"/>
        <v>1199000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5">
        <v>1199000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45"/>
      <c r="S260" s="37"/>
      <c r="T260" s="24"/>
    </row>
    <row r="261" spans="1:20" ht="33.75" customHeight="1">
      <c r="A261" s="5"/>
      <c r="B261" s="71" t="s">
        <v>9</v>
      </c>
      <c r="C261" s="101" t="s">
        <v>114</v>
      </c>
      <c r="D261" s="73" t="s">
        <v>239</v>
      </c>
      <c r="E261" s="74">
        <f t="shared" si="9"/>
        <v>62909800</v>
      </c>
      <c r="F261" s="75">
        <v>7688900</v>
      </c>
      <c r="G261" s="75">
        <v>7688900</v>
      </c>
      <c r="H261" s="75">
        <v>7688900</v>
      </c>
      <c r="I261" s="75">
        <v>7688900</v>
      </c>
      <c r="J261" s="75">
        <v>7688900</v>
      </c>
      <c r="K261" s="75">
        <v>0</v>
      </c>
      <c r="L261" s="75">
        <v>0</v>
      </c>
      <c r="M261" s="75">
        <v>0</v>
      </c>
      <c r="N261" s="75">
        <v>3495100</v>
      </c>
      <c r="O261" s="75">
        <v>6990700</v>
      </c>
      <c r="P261" s="75">
        <v>6990700</v>
      </c>
      <c r="Q261" s="75">
        <v>6988800</v>
      </c>
      <c r="R261" s="45"/>
      <c r="S261" s="37"/>
      <c r="T261" s="24"/>
    </row>
    <row r="262" spans="1:20" ht="32.25" customHeight="1">
      <c r="A262" s="5"/>
      <c r="B262" s="71" t="s">
        <v>9</v>
      </c>
      <c r="C262" s="101" t="s">
        <v>114</v>
      </c>
      <c r="D262" s="73" t="s">
        <v>268</v>
      </c>
      <c r="E262" s="74">
        <f t="shared" si="9"/>
        <v>13470200</v>
      </c>
      <c r="F262" s="75">
        <v>1600000</v>
      </c>
      <c r="G262" s="75">
        <v>1796000</v>
      </c>
      <c r="H262" s="75">
        <v>1796000</v>
      </c>
      <c r="I262" s="75">
        <v>1016000</v>
      </c>
      <c r="J262" s="75">
        <v>750000</v>
      </c>
      <c r="K262" s="75">
        <v>1020000</v>
      </c>
      <c r="L262" s="75">
        <v>850000</v>
      </c>
      <c r="M262" s="75">
        <v>900000</v>
      </c>
      <c r="N262" s="75">
        <v>750000</v>
      </c>
      <c r="O262" s="75">
        <v>750000</v>
      </c>
      <c r="P262" s="75">
        <v>942200</v>
      </c>
      <c r="Q262" s="75">
        <v>1300000</v>
      </c>
      <c r="R262" s="45"/>
      <c r="S262" s="37"/>
      <c r="T262" s="24"/>
    </row>
    <row r="263" spans="1:20" ht="32.25" customHeight="1">
      <c r="A263" s="5"/>
      <c r="B263" s="71" t="s">
        <v>9</v>
      </c>
      <c r="C263" s="101" t="s">
        <v>114</v>
      </c>
      <c r="D263" s="73" t="s">
        <v>270</v>
      </c>
      <c r="E263" s="74">
        <f t="shared" si="9"/>
        <v>31336800</v>
      </c>
      <c r="F263" s="75">
        <v>2336800</v>
      </c>
      <c r="G263" s="75">
        <v>6000000</v>
      </c>
      <c r="H263" s="75">
        <v>6000000</v>
      </c>
      <c r="I263" s="75">
        <v>4000000</v>
      </c>
      <c r="J263" s="75">
        <v>0</v>
      </c>
      <c r="K263" s="75">
        <v>0</v>
      </c>
      <c r="L263" s="75">
        <v>0</v>
      </c>
      <c r="M263" s="75">
        <v>0</v>
      </c>
      <c r="N263" s="75">
        <v>0</v>
      </c>
      <c r="O263" s="75">
        <v>0</v>
      </c>
      <c r="P263" s="75">
        <v>4000000</v>
      </c>
      <c r="Q263" s="75">
        <v>9000000</v>
      </c>
      <c r="R263" s="45"/>
      <c r="S263" s="37"/>
      <c r="T263" s="24"/>
    </row>
    <row r="264" spans="1:20" ht="35.25" customHeight="1">
      <c r="A264" s="5"/>
      <c r="B264" s="71" t="s">
        <v>9</v>
      </c>
      <c r="C264" s="101" t="s">
        <v>114</v>
      </c>
      <c r="D264" s="73" t="s">
        <v>271</v>
      </c>
      <c r="E264" s="74">
        <f t="shared" si="9"/>
        <v>13129900</v>
      </c>
      <c r="F264" s="75">
        <v>1500000</v>
      </c>
      <c r="G264" s="75">
        <v>1000000</v>
      </c>
      <c r="H264" s="75">
        <v>1000000</v>
      </c>
      <c r="I264" s="75">
        <v>1800000</v>
      </c>
      <c r="J264" s="75">
        <v>1800000</v>
      </c>
      <c r="K264" s="75">
        <v>200000</v>
      </c>
      <c r="L264" s="75">
        <v>200000</v>
      </c>
      <c r="M264" s="75">
        <v>200000</v>
      </c>
      <c r="N264" s="75">
        <v>200000</v>
      </c>
      <c r="O264" s="75">
        <v>1329900</v>
      </c>
      <c r="P264" s="75">
        <v>1800000</v>
      </c>
      <c r="Q264" s="75">
        <v>2100000</v>
      </c>
      <c r="R264" s="45"/>
      <c r="S264" s="37"/>
      <c r="T264" s="24"/>
    </row>
    <row r="265" spans="1:20" ht="33" customHeight="1">
      <c r="A265" s="5"/>
      <c r="B265" s="71" t="s">
        <v>9</v>
      </c>
      <c r="C265" s="101" t="s">
        <v>114</v>
      </c>
      <c r="D265" s="73" t="s">
        <v>272</v>
      </c>
      <c r="E265" s="74">
        <f aca="true" t="shared" si="10" ref="E265:E328">SUM(F265:Q265)</f>
        <v>2305300</v>
      </c>
      <c r="F265" s="75">
        <v>200000</v>
      </c>
      <c r="G265" s="75">
        <v>100000</v>
      </c>
      <c r="H265" s="75">
        <v>150000</v>
      </c>
      <c r="I265" s="75">
        <v>300000</v>
      </c>
      <c r="J265" s="75">
        <v>200000</v>
      </c>
      <c r="K265" s="75">
        <v>100000</v>
      </c>
      <c r="L265" s="75">
        <v>100000</v>
      </c>
      <c r="M265" s="75">
        <v>100000</v>
      </c>
      <c r="N265" s="75">
        <v>200000</v>
      </c>
      <c r="O265" s="75">
        <v>200000</v>
      </c>
      <c r="P265" s="75">
        <v>200000</v>
      </c>
      <c r="Q265" s="75">
        <v>455300</v>
      </c>
      <c r="R265" s="45"/>
      <c r="S265" s="37"/>
      <c r="T265" s="24"/>
    </row>
    <row r="266" spans="1:20" ht="30.75" customHeight="1">
      <c r="A266" s="5"/>
      <c r="B266" s="71" t="s">
        <v>9</v>
      </c>
      <c r="C266" s="101" t="s">
        <v>114</v>
      </c>
      <c r="D266" s="73" t="s">
        <v>273</v>
      </c>
      <c r="E266" s="74">
        <f t="shared" si="10"/>
        <v>113100</v>
      </c>
      <c r="F266" s="75">
        <v>13100</v>
      </c>
      <c r="G266" s="75">
        <v>13000</v>
      </c>
      <c r="H266" s="75">
        <v>10000</v>
      </c>
      <c r="I266" s="75">
        <v>10000</v>
      </c>
      <c r="J266" s="75">
        <v>10000</v>
      </c>
      <c r="K266" s="75">
        <v>9000</v>
      </c>
      <c r="L266" s="75">
        <v>6000</v>
      </c>
      <c r="M266" s="75">
        <v>6000</v>
      </c>
      <c r="N266" s="75">
        <v>9000</v>
      </c>
      <c r="O266" s="75">
        <v>9000</v>
      </c>
      <c r="P266" s="75">
        <v>9000</v>
      </c>
      <c r="Q266" s="75">
        <v>9000</v>
      </c>
      <c r="R266" s="45"/>
      <c r="S266" s="37"/>
      <c r="T266" s="24"/>
    </row>
    <row r="267" spans="1:20" ht="30.75" customHeight="1">
      <c r="A267" s="5"/>
      <c r="B267" s="71" t="s">
        <v>9</v>
      </c>
      <c r="C267" s="101" t="s">
        <v>114</v>
      </c>
      <c r="D267" s="73" t="s">
        <v>274</v>
      </c>
      <c r="E267" s="74">
        <f t="shared" si="10"/>
        <v>53800</v>
      </c>
      <c r="F267" s="75">
        <v>8800</v>
      </c>
      <c r="G267" s="75">
        <v>10000</v>
      </c>
      <c r="H267" s="75">
        <v>10000</v>
      </c>
      <c r="I267" s="75">
        <v>10000</v>
      </c>
      <c r="J267" s="75">
        <v>0</v>
      </c>
      <c r="K267" s="75">
        <v>0</v>
      </c>
      <c r="L267" s="75">
        <v>0</v>
      </c>
      <c r="M267" s="75">
        <v>0</v>
      </c>
      <c r="N267" s="75">
        <v>0</v>
      </c>
      <c r="O267" s="75">
        <v>0</v>
      </c>
      <c r="P267" s="75">
        <v>5000</v>
      </c>
      <c r="Q267" s="75">
        <v>10000</v>
      </c>
      <c r="R267" s="45"/>
      <c r="S267" s="37"/>
      <c r="T267" s="24"/>
    </row>
    <row r="268" spans="1:20" ht="32.25" customHeight="1">
      <c r="A268" s="5"/>
      <c r="B268" s="71" t="s">
        <v>9</v>
      </c>
      <c r="C268" s="101" t="s">
        <v>114</v>
      </c>
      <c r="D268" s="73" t="s">
        <v>283</v>
      </c>
      <c r="E268" s="74">
        <f t="shared" si="10"/>
        <v>80000</v>
      </c>
      <c r="F268" s="75">
        <v>5000</v>
      </c>
      <c r="G268" s="75">
        <v>15000</v>
      </c>
      <c r="H268" s="75">
        <v>10000</v>
      </c>
      <c r="I268" s="75">
        <v>10000</v>
      </c>
      <c r="J268" s="75">
        <v>10000</v>
      </c>
      <c r="K268" s="75">
        <v>0</v>
      </c>
      <c r="L268" s="75">
        <v>0</v>
      </c>
      <c r="M268" s="75">
        <v>0</v>
      </c>
      <c r="N268" s="75">
        <v>0</v>
      </c>
      <c r="O268" s="75">
        <v>10000</v>
      </c>
      <c r="P268" s="75">
        <v>10000</v>
      </c>
      <c r="Q268" s="75">
        <v>10000</v>
      </c>
      <c r="R268" s="45"/>
      <c r="S268" s="37"/>
      <c r="T268" s="24"/>
    </row>
    <row r="269" spans="1:20" ht="36" customHeight="1">
      <c r="A269" s="5"/>
      <c r="B269" s="71" t="s">
        <v>9</v>
      </c>
      <c r="C269" s="101" t="s">
        <v>114</v>
      </c>
      <c r="D269" s="73" t="s">
        <v>275</v>
      </c>
      <c r="E269" s="74">
        <f t="shared" si="10"/>
        <v>909900</v>
      </c>
      <c r="F269" s="75">
        <v>50000</v>
      </c>
      <c r="G269" s="75">
        <v>100000</v>
      </c>
      <c r="H269" s="75">
        <v>100000</v>
      </c>
      <c r="I269" s="75">
        <v>100000</v>
      </c>
      <c r="J269" s="75">
        <v>100000</v>
      </c>
      <c r="K269" s="75">
        <v>50000</v>
      </c>
      <c r="L269" s="75">
        <v>49900</v>
      </c>
      <c r="M269" s="75">
        <v>30000</v>
      </c>
      <c r="N269" s="75">
        <v>30000</v>
      </c>
      <c r="O269" s="75">
        <v>100000</v>
      </c>
      <c r="P269" s="75">
        <v>100000</v>
      </c>
      <c r="Q269" s="75">
        <v>100000</v>
      </c>
      <c r="R269" s="45"/>
      <c r="S269" s="37"/>
      <c r="T269" s="24"/>
    </row>
    <row r="270" spans="1:20" ht="33.75" customHeight="1">
      <c r="A270" s="5"/>
      <c r="B270" s="71" t="s">
        <v>9</v>
      </c>
      <c r="C270" s="101" t="s">
        <v>114</v>
      </c>
      <c r="D270" s="73" t="s">
        <v>284</v>
      </c>
      <c r="E270" s="74">
        <f t="shared" si="10"/>
        <v>78400</v>
      </c>
      <c r="F270" s="75">
        <v>7900</v>
      </c>
      <c r="G270" s="75">
        <v>7900</v>
      </c>
      <c r="H270" s="75">
        <v>7900</v>
      </c>
      <c r="I270" s="75">
        <v>7900</v>
      </c>
      <c r="J270" s="75">
        <v>7800</v>
      </c>
      <c r="K270" s="75">
        <v>7800</v>
      </c>
      <c r="L270" s="75">
        <v>0</v>
      </c>
      <c r="M270" s="75">
        <v>0</v>
      </c>
      <c r="N270" s="75">
        <v>7800</v>
      </c>
      <c r="O270" s="75">
        <v>7800</v>
      </c>
      <c r="P270" s="75">
        <v>7800</v>
      </c>
      <c r="Q270" s="75">
        <v>7800</v>
      </c>
      <c r="R270" s="45"/>
      <c r="S270" s="37"/>
      <c r="T270" s="24"/>
    </row>
    <row r="271" spans="1:20" ht="33" customHeight="1">
      <c r="A271" s="5"/>
      <c r="B271" s="71" t="s">
        <v>9</v>
      </c>
      <c r="C271" s="101" t="s">
        <v>114</v>
      </c>
      <c r="D271" s="73" t="s">
        <v>276</v>
      </c>
      <c r="E271" s="74">
        <f t="shared" si="10"/>
        <v>4654900</v>
      </c>
      <c r="F271" s="75">
        <v>60000</v>
      </c>
      <c r="G271" s="75">
        <v>280000</v>
      </c>
      <c r="H271" s="75">
        <v>310000</v>
      </c>
      <c r="I271" s="75">
        <v>320000</v>
      </c>
      <c r="J271" s="75">
        <v>320000</v>
      </c>
      <c r="K271" s="75">
        <v>360000</v>
      </c>
      <c r="L271" s="75">
        <v>702500</v>
      </c>
      <c r="M271" s="75">
        <v>1084500</v>
      </c>
      <c r="N271" s="75">
        <v>400000</v>
      </c>
      <c r="O271" s="75">
        <v>280000</v>
      </c>
      <c r="P271" s="75">
        <v>270000</v>
      </c>
      <c r="Q271" s="75">
        <v>267900</v>
      </c>
      <c r="R271" s="45"/>
      <c r="S271" s="37"/>
      <c r="T271" s="24"/>
    </row>
    <row r="272" spans="1:20" ht="35.25" customHeight="1">
      <c r="A272" s="5"/>
      <c r="B272" s="71" t="s">
        <v>9</v>
      </c>
      <c r="C272" s="101" t="s">
        <v>114</v>
      </c>
      <c r="D272" s="73" t="s">
        <v>277</v>
      </c>
      <c r="E272" s="74">
        <f t="shared" si="10"/>
        <v>10682800</v>
      </c>
      <c r="F272" s="75">
        <v>22400</v>
      </c>
      <c r="G272" s="75">
        <v>1175400</v>
      </c>
      <c r="H272" s="75">
        <v>1037900</v>
      </c>
      <c r="I272" s="75">
        <v>1037900</v>
      </c>
      <c r="J272" s="75">
        <v>1137900</v>
      </c>
      <c r="K272" s="75">
        <v>1037900</v>
      </c>
      <c r="L272" s="75">
        <v>419700</v>
      </c>
      <c r="M272" s="75">
        <v>394800</v>
      </c>
      <c r="N272" s="75">
        <v>290200</v>
      </c>
      <c r="O272" s="75">
        <v>1037900</v>
      </c>
      <c r="P272" s="75">
        <v>1037900</v>
      </c>
      <c r="Q272" s="75">
        <v>2052900</v>
      </c>
      <c r="R272" s="45"/>
      <c r="S272" s="37"/>
      <c r="T272" s="24"/>
    </row>
    <row r="273" spans="1:20" ht="33.75" customHeight="1">
      <c r="A273" s="5"/>
      <c r="B273" s="71" t="s">
        <v>9</v>
      </c>
      <c r="C273" s="101" t="s">
        <v>114</v>
      </c>
      <c r="D273" s="73" t="s">
        <v>278</v>
      </c>
      <c r="E273" s="74">
        <f t="shared" si="10"/>
        <v>116000</v>
      </c>
      <c r="F273" s="75">
        <v>0</v>
      </c>
      <c r="G273" s="75">
        <v>5000</v>
      </c>
      <c r="H273" s="75">
        <v>0</v>
      </c>
      <c r="I273" s="75">
        <v>0</v>
      </c>
      <c r="J273" s="75">
        <v>0</v>
      </c>
      <c r="K273" s="75">
        <v>0</v>
      </c>
      <c r="L273" s="75">
        <v>0</v>
      </c>
      <c r="M273" s="75">
        <v>69000</v>
      </c>
      <c r="N273" s="75">
        <v>13000</v>
      </c>
      <c r="O273" s="75">
        <v>6000</v>
      </c>
      <c r="P273" s="75">
        <v>7000</v>
      </c>
      <c r="Q273" s="75">
        <v>16000</v>
      </c>
      <c r="R273" s="45"/>
      <c r="S273" s="37"/>
      <c r="T273" s="24"/>
    </row>
    <row r="274" spans="1:20" ht="33" customHeight="1">
      <c r="A274" s="5"/>
      <c r="B274" s="71" t="s">
        <v>9</v>
      </c>
      <c r="C274" s="101" t="s">
        <v>114</v>
      </c>
      <c r="D274" s="73" t="s">
        <v>279</v>
      </c>
      <c r="E274" s="74">
        <f t="shared" si="10"/>
        <v>4288900</v>
      </c>
      <c r="F274" s="75">
        <v>0</v>
      </c>
      <c r="G274" s="75">
        <v>1072400</v>
      </c>
      <c r="H274" s="75">
        <v>0</v>
      </c>
      <c r="I274" s="75">
        <v>1072300</v>
      </c>
      <c r="J274" s="75">
        <v>0</v>
      </c>
      <c r="K274" s="75">
        <v>0</v>
      </c>
      <c r="L274" s="75">
        <v>326900</v>
      </c>
      <c r="M274" s="75">
        <v>745200</v>
      </c>
      <c r="N274" s="75">
        <v>0</v>
      </c>
      <c r="O274" s="75">
        <v>326900</v>
      </c>
      <c r="P274" s="75">
        <v>745200</v>
      </c>
      <c r="Q274" s="75">
        <v>0</v>
      </c>
      <c r="R274" s="45"/>
      <c r="S274" s="37"/>
      <c r="T274" s="24"/>
    </row>
    <row r="275" spans="1:20" ht="36" customHeight="1">
      <c r="A275" s="5"/>
      <c r="B275" s="71" t="s">
        <v>9</v>
      </c>
      <c r="C275" s="101" t="s">
        <v>114</v>
      </c>
      <c r="D275" s="73" t="s">
        <v>281</v>
      </c>
      <c r="E275" s="74">
        <f t="shared" si="10"/>
        <v>3798000</v>
      </c>
      <c r="F275" s="75">
        <v>0</v>
      </c>
      <c r="G275" s="75">
        <v>368000</v>
      </c>
      <c r="H275" s="75">
        <v>480000</v>
      </c>
      <c r="I275" s="75">
        <v>600000</v>
      </c>
      <c r="J275" s="75">
        <v>400000</v>
      </c>
      <c r="K275" s="75">
        <v>400000</v>
      </c>
      <c r="L275" s="75">
        <v>50000</v>
      </c>
      <c r="M275" s="75">
        <v>0</v>
      </c>
      <c r="N275" s="75">
        <v>0</v>
      </c>
      <c r="O275" s="75">
        <v>500000</v>
      </c>
      <c r="P275" s="75">
        <v>500000</v>
      </c>
      <c r="Q275" s="75">
        <v>500000</v>
      </c>
      <c r="R275" s="45"/>
      <c r="S275" s="37"/>
      <c r="T275" s="24"/>
    </row>
    <row r="276" spans="1:20" ht="33.75" customHeight="1">
      <c r="A276" s="5"/>
      <c r="B276" s="71" t="s">
        <v>9</v>
      </c>
      <c r="C276" s="101" t="s">
        <v>114</v>
      </c>
      <c r="D276" s="73" t="s">
        <v>282</v>
      </c>
      <c r="E276" s="74">
        <f t="shared" si="10"/>
        <v>30406500</v>
      </c>
      <c r="F276" s="75">
        <v>5675600</v>
      </c>
      <c r="G276" s="75">
        <v>3157000</v>
      </c>
      <c r="H276" s="75">
        <v>3451800</v>
      </c>
      <c r="I276" s="75">
        <v>3245900</v>
      </c>
      <c r="J276" s="75">
        <v>6626100</v>
      </c>
      <c r="K276" s="75">
        <v>2040100</v>
      </c>
      <c r="L276" s="75">
        <v>1000000</v>
      </c>
      <c r="M276" s="75">
        <v>723500</v>
      </c>
      <c r="N276" s="75">
        <v>605000</v>
      </c>
      <c r="O276" s="75">
        <v>1163300</v>
      </c>
      <c r="P276" s="75">
        <v>1143000</v>
      </c>
      <c r="Q276" s="75">
        <v>1575200</v>
      </c>
      <c r="R276" s="45"/>
      <c r="S276" s="37"/>
      <c r="T276" s="24"/>
    </row>
    <row r="277" spans="1:20" ht="35.25" customHeight="1">
      <c r="A277" s="5"/>
      <c r="B277" s="71" t="s">
        <v>9</v>
      </c>
      <c r="C277" s="101" t="s">
        <v>138</v>
      </c>
      <c r="D277" s="73" t="s">
        <v>1</v>
      </c>
      <c r="E277" s="74">
        <f t="shared" si="10"/>
        <v>30946000</v>
      </c>
      <c r="F277" s="75">
        <v>1152300</v>
      </c>
      <c r="G277" s="75">
        <v>2748100</v>
      </c>
      <c r="H277" s="75">
        <v>2947300</v>
      </c>
      <c r="I277" s="75">
        <v>2564500</v>
      </c>
      <c r="J277" s="75">
        <v>2636200</v>
      </c>
      <c r="K277" s="75">
        <v>2476900</v>
      </c>
      <c r="L277" s="75">
        <v>4132600</v>
      </c>
      <c r="M277" s="75">
        <v>1828300</v>
      </c>
      <c r="N277" s="75">
        <v>1799500</v>
      </c>
      <c r="O277" s="75">
        <v>2174700</v>
      </c>
      <c r="P277" s="75">
        <v>2262900</v>
      </c>
      <c r="Q277" s="75">
        <v>4222700</v>
      </c>
      <c r="R277" s="45"/>
      <c r="S277" s="37"/>
      <c r="T277" s="24"/>
    </row>
    <row r="278" spans="1:20" ht="33.75" customHeight="1">
      <c r="A278" s="5"/>
      <c r="B278" s="71" t="s">
        <v>9</v>
      </c>
      <c r="C278" s="101" t="s">
        <v>138</v>
      </c>
      <c r="D278" s="73" t="s">
        <v>252</v>
      </c>
      <c r="E278" s="74">
        <f t="shared" si="10"/>
        <v>83400</v>
      </c>
      <c r="F278" s="75">
        <v>15300</v>
      </c>
      <c r="G278" s="75">
        <v>15300</v>
      </c>
      <c r="H278" s="75">
        <v>15200</v>
      </c>
      <c r="I278" s="75">
        <v>15200</v>
      </c>
      <c r="J278" s="75">
        <v>12100</v>
      </c>
      <c r="K278" s="75">
        <v>5200</v>
      </c>
      <c r="L278" s="75">
        <v>5100</v>
      </c>
      <c r="M278" s="75">
        <v>0</v>
      </c>
      <c r="N278" s="75">
        <v>0</v>
      </c>
      <c r="O278" s="75">
        <v>0</v>
      </c>
      <c r="P278" s="75">
        <v>0</v>
      </c>
      <c r="Q278" s="75">
        <v>0</v>
      </c>
      <c r="R278" s="45"/>
      <c r="S278" s="37"/>
      <c r="T278" s="24"/>
    </row>
    <row r="279" spans="1:20" ht="32.25" customHeight="1">
      <c r="A279" s="5"/>
      <c r="B279" s="71" t="s">
        <v>9</v>
      </c>
      <c r="C279" s="101" t="s">
        <v>138</v>
      </c>
      <c r="D279" s="73" t="s">
        <v>247</v>
      </c>
      <c r="E279" s="74">
        <f t="shared" si="10"/>
        <v>939400</v>
      </c>
      <c r="F279" s="75">
        <v>134000</v>
      </c>
      <c r="G279" s="75">
        <v>132000</v>
      </c>
      <c r="H279" s="75">
        <v>132000</v>
      </c>
      <c r="I279" s="75">
        <v>119000</v>
      </c>
      <c r="J279" s="75">
        <v>72500</v>
      </c>
      <c r="K279" s="75">
        <v>13900</v>
      </c>
      <c r="L279" s="75">
        <v>13900</v>
      </c>
      <c r="M279" s="75">
        <v>14000</v>
      </c>
      <c r="N279" s="75">
        <v>14000</v>
      </c>
      <c r="O279" s="75">
        <v>14200</v>
      </c>
      <c r="P279" s="75">
        <v>100500</v>
      </c>
      <c r="Q279" s="75">
        <v>179400</v>
      </c>
      <c r="R279" s="45"/>
      <c r="S279" s="37"/>
      <c r="T279" s="24"/>
    </row>
    <row r="280" spans="1:20" ht="33" customHeight="1">
      <c r="A280" s="5"/>
      <c r="B280" s="71" t="s">
        <v>9</v>
      </c>
      <c r="C280" s="101" t="s">
        <v>138</v>
      </c>
      <c r="D280" s="73" t="s">
        <v>268</v>
      </c>
      <c r="E280" s="74">
        <f t="shared" si="10"/>
        <v>56804500</v>
      </c>
      <c r="F280" s="75">
        <v>2000000</v>
      </c>
      <c r="G280" s="75">
        <v>4900000</v>
      </c>
      <c r="H280" s="75">
        <v>4900000</v>
      </c>
      <c r="I280" s="75">
        <v>4700000</v>
      </c>
      <c r="J280" s="75">
        <v>5300000</v>
      </c>
      <c r="K280" s="75">
        <v>6704500</v>
      </c>
      <c r="L280" s="75">
        <v>5200000</v>
      </c>
      <c r="M280" s="75">
        <v>2600000</v>
      </c>
      <c r="N280" s="75">
        <v>3500000</v>
      </c>
      <c r="O280" s="75">
        <v>4700000</v>
      </c>
      <c r="P280" s="75">
        <v>4800000</v>
      </c>
      <c r="Q280" s="75">
        <v>7500000</v>
      </c>
      <c r="R280" s="45"/>
      <c r="S280" s="37"/>
      <c r="T280" s="24"/>
    </row>
    <row r="281" spans="1:20" ht="33.75" customHeight="1">
      <c r="A281" s="5"/>
      <c r="B281" s="71" t="s">
        <v>9</v>
      </c>
      <c r="C281" s="101" t="s">
        <v>138</v>
      </c>
      <c r="D281" s="73" t="s">
        <v>269</v>
      </c>
      <c r="E281" s="74">
        <f t="shared" si="10"/>
        <v>10500</v>
      </c>
      <c r="F281" s="75">
        <v>100</v>
      </c>
      <c r="G281" s="75">
        <v>100</v>
      </c>
      <c r="H281" s="75">
        <v>3100</v>
      </c>
      <c r="I281" s="75">
        <v>4100</v>
      </c>
      <c r="J281" s="75">
        <v>1100</v>
      </c>
      <c r="K281" s="75">
        <v>0</v>
      </c>
      <c r="L281" s="75">
        <v>0</v>
      </c>
      <c r="M281" s="75">
        <v>0</v>
      </c>
      <c r="N281" s="75">
        <v>2000</v>
      </c>
      <c r="O281" s="75">
        <v>0</v>
      </c>
      <c r="P281" s="75">
        <v>0</v>
      </c>
      <c r="Q281" s="75">
        <v>0</v>
      </c>
      <c r="R281" s="45"/>
      <c r="S281" s="37"/>
      <c r="T281" s="24"/>
    </row>
    <row r="282" spans="1:20" ht="33.75" customHeight="1">
      <c r="A282" s="5"/>
      <c r="B282" s="71" t="s">
        <v>9</v>
      </c>
      <c r="C282" s="101" t="s">
        <v>138</v>
      </c>
      <c r="D282" s="73" t="s">
        <v>285</v>
      </c>
      <c r="E282" s="74">
        <f t="shared" si="10"/>
        <v>117000</v>
      </c>
      <c r="F282" s="75">
        <v>9800</v>
      </c>
      <c r="G282" s="75">
        <v>9800</v>
      </c>
      <c r="H282" s="75">
        <v>9800</v>
      </c>
      <c r="I282" s="75">
        <v>9800</v>
      </c>
      <c r="J282" s="75">
        <v>9800</v>
      </c>
      <c r="K282" s="75">
        <v>9800</v>
      </c>
      <c r="L282" s="75">
        <v>9700</v>
      </c>
      <c r="M282" s="75">
        <v>9700</v>
      </c>
      <c r="N282" s="75">
        <v>9700</v>
      </c>
      <c r="O282" s="75">
        <v>9700</v>
      </c>
      <c r="P282" s="75">
        <v>9700</v>
      </c>
      <c r="Q282" s="75">
        <v>9700</v>
      </c>
      <c r="R282" s="45"/>
      <c r="S282" s="37"/>
      <c r="T282" s="24"/>
    </row>
    <row r="283" spans="1:20" ht="33" customHeight="1">
      <c r="A283" s="5"/>
      <c r="B283" s="71" t="s">
        <v>9</v>
      </c>
      <c r="C283" s="101" t="s">
        <v>138</v>
      </c>
      <c r="D283" s="73" t="s">
        <v>286</v>
      </c>
      <c r="E283" s="74">
        <f t="shared" si="10"/>
        <v>68000</v>
      </c>
      <c r="F283" s="75">
        <v>0</v>
      </c>
      <c r="G283" s="75">
        <v>0</v>
      </c>
      <c r="H283" s="75">
        <v>10000</v>
      </c>
      <c r="I283" s="75">
        <v>25000</v>
      </c>
      <c r="J283" s="75">
        <v>10000</v>
      </c>
      <c r="K283" s="75">
        <v>0</v>
      </c>
      <c r="L283" s="75">
        <v>0</v>
      </c>
      <c r="M283" s="75">
        <v>0</v>
      </c>
      <c r="N283" s="75">
        <v>23000</v>
      </c>
      <c r="O283" s="75">
        <v>0</v>
      </c>
      <c r="P283" s="75">
        <v>0</v>
      </c>
      <c r="Q283" s="75">
        <v>0</v>
      </c>
      <c r="R283" s="45"/>
      <c r="S283" s="37"/>
      <c r="T283" s="24"/>
    </row>
    <row r="284" spans="1:20" ht="36.75" customHeight="1">
      <c r="A284" s="5"/>
      <c r="B284" s="71" t="s">
        <v>9</v>
      </c>
      <c r="C284" s="101" t="s">
        <v>138</v>
      </c>
      <c r="D284" s="73" t="s">
        <v>270</v>
      </c>
      <c r="E284" s="74">
        <f t="shared" si="10"/>
        <v>427300</v>
      </c>
      <c r="F284" s="75">
        <v>80000</v>
      </c>
      <c r="G284" s="75">
        <v>80000</v>
      </c>
      <c r="H284" s="75">
        <v>80000</v>
      </c>
      <c r="I284" s="75">
        <v>50000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50000</v>
      </c>
      <c r="Q284" s="75">
        <v>87300</v>
      </c>
      <c r="R284" s="45"/>
      <c r="S284" s="37"/>
      <c r="T284" s="24"/>
    </row>
    <row r="285" spans="1:20" ht="36" customHeight="1">
      <c r="A285" s="5"/>
      <c r="B285" s="71" t="s">
        <v>9</v>
      </c>
      <c r="C285" s="101" t="s">
        <v>138</v>
      </c>
      <c r="D285" s="73" t="s">
        <v>271</v>
      </c>
      <c r="E285" s="74">
        <f t="shared" si="10"/>
        <v>314400</v>
      </c>
      <c r="F285" s="75">
        <v>30000</v>
      </c>
      <c r="G285" s="75">
        <v>30000</v>
      </c>
      <c r="H285" s="75">
        <v>30000</v>
      </c>
      <c r="I285" s="75">
        <v>30000</v>
      </c>
      <c r="J285" s="75">
        <v>30000</v>
      </c>
      <c r="K285" s="75">
        <v>10000</v>
      </c>
      <c r="L285" s="75">
        <v>10000</v>
      </c>
      <c r="M285" s="75">
        <v>20000</v>
      </c>
      <c r="N285" s="75">
        <v>24400</v>
      </c>
      <c r="O285" s="75">
        <v>30000</v>
      </c>
      <c r="P285" s="75">
        <v>30000</v>
      </c>
      <c r="Q285" s="75">
        <v>40000</v>
      </c>
      <c r="R285" s="45"/>
      <c r="S285" s="37"/>
      <c r="T285" s="24"/>
    </row>
    <row r="286" spans="1:20" ht="33" customHeight="1">
      <c r="A286" s="5"/>
      <c r="B286" s="71" t="s">
        <v>9</v>
      </c>
      <c r="C286" s="101" t="s">
        <v>138</v>
      </c>
      <c r="D286" s="73" t="s">
        <v>272</v>
      </c>
      <c r="E286" s="74">
        <f t="shared" si="10"/>
        <v>31600</v>
      </c>
      <c r="F286" s="75">
        <v>14500</v>
      </c>
      <c r="G286" s="75">
        <v>1000</v>
      </c>
      <c r="H286" s="75">
        <v>1000</v>
      </c>
      <c r="I286" s="75">
        <v>1000</v>
      </c>
      <c r="J286" s="75">
        <v>1000</v>
      </c>
      <c r="K286" s="75">
        <v>1000</v>
      </c>
      <c r="L286" s="75">
        <v>1000</v>
      </c>
      <c r="M286" s="75">
        <v>1000</v>
      </c>
      <c r="N286" s="75">
        <v>1000</v>
      </c>
      <c r="O286" s="75">
        <v>1000</v>
      </c>
      <c r="P286" s="75">
        <v>2000</v>
      </c>
      <c r="Q286" s="75">
        <v>6100</v>
      </c>
      <c r="R286" s="45"/>
      <c r="S286" s="37"/>
      <c r="T286" s="24"/>
    </row>
    <row r="287" spans="1:20" ht="33.75" customHeight="1">
      <c r="A287" s="5"/>
      <c r="B287" s="71" t="s">
        <v>9</v>
      </c>
      <c r="C287" s="101" t="s">
        <v>138</v>
      </c>
      <c r="D287" s="73" t="s">
        <v>274</v>
      </c>
      <c r="E287" s="74">
        <f t="shared" si="10"/>
        <v>227100</v>
      </c>
      <c r="F287" s="75">
        <v>7100</v>
      </c>
      <c r="G287" s="75">
        <v>60000</v>
      </c>
      <c r="H287" s="75">
        <v>60000</v>
      </c>
      <c r="I287" s="75">
        <v>40000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20000</v>
      </c>
      <c r="Q287" s="75">
        <v>40000</v>
      </c>
      <c r="R287" s="45"/>
      <c r="S287" s="37"/>
      <c r="T287" s="24"/>
    </row>
    <row r="288" spans="1:20" ht="33.75" customHeight="1">
      <c r="A288" s="5"/>
      <c r="B288" s="71" t="s">
        <v>9</v>
      </c>
      <c r="C288" s="101" t="s">
        <v>138</v>
      </c>
      <c r="D288" s="73" t="s">
        <v>275</v>
      </c>
      <c r="E288" s="74">
        <f t="shared" si="10"/>
        <v>30900</v>
      </c>
      <c r="F288" s="75">
        <v>2000</v>
      </c>
      <c r="G288" s="75">
        <v>3000</v>
      </c>
      <c r="H288" s="75">
        <v>3000</v>
      </c>
      <c r="I288" s="75">
        <v>3000</v>
      </c>
      <c r="J288" s="75">
        <v>3000</v>
      </c>
      <c r="K288" s="75">
        <v>2900</v>
      </c>
      <c r="L288" s="75">
        <v>2000</v>
      </c>
      <c r="M288" s="75">
        <v>2000</v>
      </c>
      <c r="N288" s="75">
        <v>2000</v>
      </c>
      <c r="O288" s="75">
        <v>2000</v>
      </c>
      <c r="P288" s="75">
        <v>3000</v>
      </c>
      <c r="Q288" s="75">
        <v>3000</v>
      </c>
      <c r="R288" s="45"/>
      <c r="S288" s="37"/>
      <c r="T288" s="24"/>
    </row>
    <row r="289" spans="1:20" ht="35.25" customHeight="1">
      <c r="A289" s="5"/>
      <c r="B289" s="71" t="s">
        <v>9</v>
      </c>
      <c r="C289" s="101" t="s">
        <v>138</v>
      </c>
      <c r="D289" s="73" t="s">
        <v>276</v>
      </c>
      <c r="E289" s="74">
        <f t="shared" si="10"/>
        <v>462600</v>
      </c>
      <c r="F289" s="75">
        <v>15000</v>
      </c>
      <c r="G289" s="75">
        <v>30000</v>
      </c>
      <c r="H289" s="75">
        <v>40000</v>
      </c>
      <c r="I289" s="75">
        <v>32800</v>
      </c>
      <c r="J289" s="75">
        <v>44000</v>
      </c>
      <c r="K289" s="75">
        <v>41500</v>
      </c>
      <c r="L289" s="75">
        <v>58400</v>
      </c>
      <c r="M289" s="75">
        <v>64400</v>
      </c>
      <c r="N289" s="75">
        <v>46500</v>
      </c>
      <c r="O289" s="75">
        <v>30000</v>
      </c>
      <c r="P289" s="75">
        <v>30000</v>
      </c>
      <c r="Q289" s="75">
        <v>30000</v>
      </c>
      <c r="R289" s="45"/>
      <c r="S289" s="37"/>
      <c r="T289" s="24"/>
    </row>
    <row r="290" spans="1:20" ht="36" customHeight="1">
      <c r="A290" s="5"/>
      <c r="B290" s="71" t="s">
        <v>9</v>
      </c>
      <c r="C290" s="101" t="s">
        <v>138</v>
      </c>
      <c r="D290" s="73" t="s">
        <v>277</v>
      </c>
      <c r="E290" s="74">
        <f t="shared" si="10"/>
        <v>2128500</v>
      </c>
      <c r="F290" s="75">
        <v>0</v>
      </c>
      <c r="G290" s="75">
        <v>177800</v>
      </c>
      <c r="H290" s="75">
        <v>188800</v>
      </c>
      <c r="I290" s="75">
        <v>199800</v>
      </c>
      <c r="J290" s="75">
        <v>294900</v>
      </c>
      <c r="K290" s="75">
        <v>232400</v>
      </c>
      <c r="L290" s="75">
        <v>246500</v>
      </c>
      <c r="M290" s="75">
        <v>48700</v>
      </c>
      <c r="N290" s="75">
        <v>57600</v>
      </c>
      <c r="O290" s="75">
        <v>155800</v>
      </c>
      <c r="P290" s="75">
        <v>214600</v>
      </c>
      <c r="Q290" s="75">
        <v>311600</v>
      </c>
      <c r="R290" s="45"/>
      <c r="S290" s="37"/>
      <c r="T290" s="24"/>
    </row>
    <row r="291" spans="1:20" ht="36" customHeight="1">
      <c r="A291" s="5"/>
      <c r="B291" s="71" t="s">
        <v>9</v>
      </c>
      <c r="C291" s="101" t="s">
        <v>138</v>
      </c>
      <c r="D291" s="73" t="s">
        <v>279</v>
      </c>
      <c r="E291" s="74">
        <f t="shared" si="10"/>
        <v>164400</v>
      </c>
      <c r="F291" s="75">
        <v>0</v>
      </c>
      <c r="G291" s="75">
        <v>41200</v>
      </c>
      <c r="H291" s="75">
        <v>0</v>
      </c>
      <c r="I291" s="75">
        <v>41100</v>
      </c>
      <c r="J291" s="75">
        <v>0</v>
      </c>
      <c r="K291" s="75">
        <v>0</v>
      </c>
      <c r="L291" s="75">
        <v>900</v>
      </c>
      <c r="M291" s="75">
        <v>40200</v>
      </c>
      <c r="N291" s="75">
        <v>0</v>
      </c>
      <c r="O291" s="75">
        <v>800</v>
      </c>
      <c r="P291" s="75">
        <v>40200</v>
      </c>
      <c r="Q291" s="75">
        <v>0</v>
      </c>
      <c r="R291" s="45"/>
      <c r="S291" s="37"/>
      <c r="T291" s="24"/>
    </row>
    <row r="292" spans="1:20" ht="36.75" customHeight="1">
      <c r="A292" s="5"/>
      <c r="B292" s="71" t="s">
        <v>9</v>
      </c>
      <c r="C292" s="101" t="s">
        <v>138</v>
      </c>
      <c r="D292" s="73" t="s">
        <v>281</v>
      </c>
      <c r="E292" s="74">
        <f t="shared" si="10"/>
        <v>180000</v>
      </c>
      <c r="F292" s="75">
        <v>5000</v>
      </c>
      <c r="G292" s="75">
        <v>15000</v>
      </c>
      <c r="H292" s="75">
        <v>18000</v>
      </c>
      <c r="I292" s="75">
        <v>18000</v>
      </c>
      <c r="J292" s="75">
        <v>28000</v>
      </c>
      <c r="K292" s="75">
        <v>10000</v>
      </c>
      <c r="L292" s="75">
        <v>18000</v>
      </c>
      <c r="M292" s="75">
        <v>24000</v>
      </c>
      <c r="N292" s="75">
        <v>8000</v>
      </c>
      <c r="O292" s="75">
        <v>12000</v>
      </c>
      <c r="P292" s="75">
        <v>12000</v>
      </c>
      <c r="Q292" s="75">
        <v>12000</v>
      </c>
      <c r="R292" s="45"/>
      <c r="S292" s="37"/>
      <c r="T292" s="24"/>
    </row>
    <row r="293" spans="1:20" ht="36.75" customHeight="1">
      <c r="A293" s="5"/>
      <c r="B293" s="71" t="s">
        <v>9</v>
      </c>
      <c r="C293" s="101" t="s">
        <v>138</v>
      </c>
      <c r="D293" s="73" t="s">
        <v>282</v>
      </c>
      <c r="E293" s="74">
        <f t="shared" si="10"/>
        <v>1305000</v>
      </c>
      <c r="F293" s="75">
        <v>602000</v>
      </c>
      <c r="G293" s="75">
        <v>0</v>
      </c>
      <c r="H293" s="75">
        <v>536000</v>
      </c>
      <c r="I293" s="75">
        <v>0</v>
      </c>
      <c r="J293" s="75">
        <v>0</v>
      </c>
      <c r="K293" s="75">
        <v>0</v>
      </c>
      <c r="L293" s="75">
        <v>67000</v>
      </c>
      <c r="M293" s="75">
        <v>0</v>
      </c>
      <c r="N293" s="75">
        <v>100000</v>
      </c>
      <c r="O293" s="75">
        <v>0</v>
      </c>
      <c r="P293" s="75">
        <v>0</v>
      </c>
      <c r="Q293" s="75">
        <v>0</v>
      </c>
      <c r="R293" s="45"/>
      <c r="S293" s="37"/>
      <c r="T293" s="24"/>
    </row>
    <row r="294" spans="1:20" ht="33.75" customHeight="1">
      <c r="A294" s="5"/>
      <c r="B294" s="71" t="s">
        <v>9</v>
      </c>
      <c r="C294" s="101" t="s">
        <v>115</v>
      </c>
      <c r="D294" s="73" t="s">
        <v>1</v>
      </c>
      <c r="E294" s="74">
        <f t="shared" si="10"/>
        <v>300000</v>
      </c>
      <c r="F294" s="75">
        <v>0</v>
      </c>
      <c r="G294" s="75">
        <v>0</v>
      </c>
      <c r="H294" s="75">
        <v>58000</v>
      </c>
      <c r="I294" s="75">
        <v>10000</v>
      </c>
      <c r="J294" s="75">
        <v>10000</v>
      </c>
      <c r="K294" s="75">
        <v>122000</v>
      </c>
      <c r="L294" s="75">
        <v>22000</v>
      </c>
      <c r="M294" s="75">
        <v>0</v>
      </c>
      <c r="N294" s="75">
        <v>14000</v>
      </c>
      <c r="O294" s="75">
        <v>14000</v>
      </c>
      <c r="P294" s="75">
        <v>0</v>
      </c>
      <c r="Q294" s="75">
        <v>50000</v>
      </c>
      <c r="R294" s="45"/>
      <c r="S294" s="37"/>
      <c r="T294" s="24"/>
    </row>
    <row r="295" spans="1:20" ht="33.75" customHeight="1">
      <c r="A295" s="5"/>
      <c r="B295" s="71" t="s">
        <v>9</v>
      </c>
      <c r="C295" s="101" t="s">
        <v>115</v>
      </c>
      <c r="D295" s="73" t="s">
        <v>240</v>
      </c>
      <c r="E295" s="74">
        <f t="shared" si="10"/>
        <v>2960100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525000</v>
      </c>
      <c r="L295" s="75">
        <v>1720000</v>
      </c>
      <c r="M295" s="75">
        <v>715100</v>
      </c>
      <c r="N295" s="75">
        <v>0</v>
      </c>
      <c r="O295" s="75">
        <v>0</v>
      </c>
      <c r="P295" s="75">
        <v>0</v>
      </c>
      <c r="Q295" s="75">
        <v>0</v>
      </c>
      <c r="R295" s="45"/>
      <c r="S295" s="37"/>
      <c r="T295" s="24"/>
    </row>
    <row r="296" spans="1:20" ht="33.75" customHeight="1">
      <c r="A296" s="5"/>
      <c r="B296" s="71" t="s">
        <v>9</v>
      </c>
      <c r="C296" s="101" t="s">
        <v>115</v>
      </c>
      <c r="D296" s="73" t="s">
        <v>282</v>
      </c>
      <c r="E296" s="74">
        <f t="shared" si="10"/>
        <v>622300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110000</v>
      </c>
      <c r="L296" s="75">
        <v>363300</v>
      </c>
      <c r="M296" s="75">
        <v>149000</v>
      </c>
      <c r="N296" s="75">
        <v>0</v>
      </c>
      <c r="O296" s="75">
        <v>0</v>
      </c>
      <c r="P296" s="75">
        <v>0</v>
      </c>
      <c r="Q296" s="75">
        <v>0</v>
      </c>
      <c r="R296" s="45"/>
      <c r="S296" s="37"/>
      <c r="T296" s="24"/>
    </row>
    <row r="297" spans="1:20" ht="33" customHeight="1">
      <c r="A297" s="5"/>
      <c r="B297" s="71" t="s">
        <v>9</v>
      </c>
      <c r="C297" s="101" t="s">
        <v>116</v>
      </c>
      <c r="D297" s="73" t="s">
        <v>1</v>
      </c>
      <c r="E297" s="74">
        <f t="shared" si="10"/>
        <v>43033500</v>
      </c>
      <c r="F297" s="75">
        <v>1659600</v>
      </c>
      <c r="G297" s="75">
        <v>3397200</v>
      </c>
      <c r="H297" s="75">
        <v>3621300</v>
      </c>
      <c r="I297" s="75">
        <v>3841000</v>
      </c>
      <c r="J297" s="75">
        <v>3951300</v>
      </c>
      <c r="K297" s="75">
        <v>3780300</v>
      </c>
      <c r="L297" s="75">
        <v>2984000</v>
      </c>
      <c r="M297" s="75">
        <v>3197200</v>
      </c>
      <c r="N297" s="75">
        <v>3857300</v>
      </c>
      <c r="O297" s="75">
        <v>3703000</v>
      </c>
      <c r="P297" s="75">
        <v>3821300</v>
      </c>
      <c r="Q297" s="75">
        <v>5220000</v>
      </c>
      <c r="R297" s="45"/>
      <c r="S297" s="37"/>
      <c r="T297" s="24"/>
    </row>
    <row r="298" spans="1:20" ht="30.75" customHeight="1">
      <c r="A298" s="5"/>
      <c r="B298" s="71" t="s">
        <v>9</v>
      </c>
      <c r="C298" s="101" t="s">
        <v>116</v>
      </c>
      <c r="D298" s="73" t="s">
        <v>241</v>
      </c>
      <c r="E298" s="74">
        <f t="shared" si="10"/>
        <v>7433000</v>
      </c>
      <c r="F298" s="75">
        <v>0</v>
      </c>
      <c r="G298" s="75">
        <v>600000</v>
      </c>
      <c r="H298" s="75">
        <v>600000</v>
      </c>
      <c r="I298" s="75">
        <v>621400</v>
      </c>
      <c r="J298" s="75">
        <v>721400</v>
      </c>
      <c r="K298" s="75">
        <v>821400</v>
      </c>
      <c r="L298" s="75">
        <v>700000</v>
      </c>
      <c r="M298" s="75">
        <v>800000</v>
      </c>
      <c r="N298" s="75">
        <v>800000</v>
      </c>
      <c r="O298" s="75">
        <v>700000</v>
      </c>
      <c r="P298" s="75">
        <v>500000</v>
      </c>
      <c r="Q298" s="75">
        <v>568800</v>
      </c>
      <c r="R298" s="45"/>
      <c r="S298" s="37"/>
      <c r="T298" s="24"/>
    </row>
    <row r="299" spans="1:20" ht="33.75" customHeight="1">
      <c r="A299" s="5"/>
      <c r="B299" s="71" t="s">
        <v>9</v>
      </c>
      <c r="C299" s="101" t="s">
        <v>116</v>
      </c>
      <c r="D299" s="73" t="s">
        <v>242</v>
      </c>
      <c r="E299" s="74">
        <f t="shared" si="10"/>
        <v>6992700</v>
      </c>
      <c r="F299" s="75">
        <v>0</v>
      </c>
      <c r="G299" s="75">
        <v>500000</v>
      </c>
      <c r="H299" s="75">
        <v>540300</v>
      </c>
      <c r="I299" s="75">
        <v>500000</v>
      </c>
      <c r="J299" s="75">
        <v>500000</v>
      </c>
      <c r="K299" s="75">
        <v>700000</v>
      </c>
      <c r="L299" s="75">
        <v>700000</v>
      </c>
      <c r="M299" s="75">
        <v>700000</v>
      </c>
      <c r="N299" s="75">
        <v>700000</v>
      </c>
      <c r="O299" s="75">
        <v>500000</v>
      </c>
      <c r="P299" s="75">
        <v>500000</v>
      </c>
      <c r="Q299" s="75">
        <v>1152400</v>
      </c>
      <c r="R299" s="45"/>
      <c r="S299" s="37"/>
      <c r="T299" s="24"/>
    </row>
    <row r="300" spans="1:20" ht="33.75" customHeight="1">
      <c r="A300" s="5"/>
      <c r="B300" s="71" t="s">
        <v>9</v>
      </c>
      <c r="C300" s="101" t="s">
        <v>116</v>
      </c>
      <c r="D300" s="73" t="s">
        <v>243</v>
      </c>
      <c r="E300" s="74">
        <f t="shared" si="10"/>
        <v>67100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75">
        <v>0</v>
      </c>
      <c r="M300" s="75">
        <v>67100</v>
      </c>
      <c r="N300" s="75">
        <v>0</v>
      </c>
      <c r="O300" s="75">
        <v>0</v>
      </c>
      <c r="P300" s="75">
        <v>0</v>
      </c>
      <c r="Q300" s="75">
        <v>0</v>
      </c>
      <c r="R300" s="45"/>
      <c r="S300" s="37"/>
      <c r="T300" s="24"/>
    </row>
    <row r="301" spans="1:20" ht="33.75" customHeight="1">
      <c r="A301" s="5"/>
      <c r="B301" s="71" t="s">
        <v>9</v>
      </c>
      <c r="C301" s="101" t="s">
        <v>116</v>
      </c>
      <c r="D301" s="73" t="s">
        <v>244</v>
      </c>
      <c r="E301" s="74">
        <f t="shared" si="10"/>
        <v>80200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75">
        <v>0</v>
      </c>
      <c r="M301" s="75">
        <v>80200</v>
      </c>
      <c r="N301" s="75">
        <v>0</v>
      </c>
      <c r="O301" s="75">
        <v>0</v>
      </c>
      <c r="P301" s="75">
        <v>0</v>
      </c>
      <c r="Q301" s="75">
        <v>0</v>
      </c>
      <c r="R301" s="45"/>
      <c r="S301" s="37"/>
      <c r="T301" s="24"/>
    </row>
    <row r="302" spans="1:20" ht="36" customHeight="1">
      <c r="A302" s="5"/>
      <c r="B302" s="71" t="s">
        <v>9</v>
      </c>
      <c r="C302" s="101" t="s">
        <v>116</v>
      </c>
      <c r="D302" s="73" t="s">
        <v>246</v>
      </c>
      <c r="E302" s="74">
        <f t="shared" si="10"/>
        <v>55300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55300</v>
      </c>
      <c r="O302" s="75">
        <v>0</v>
      </c>
      <c r="P302" s="75">
        <v>0</v>
      </c>
      <c r="Q302" s="75">
        <v>0</v>
      </c>
      <c r="R302" s="45"/>
      <c r="S302" s="37"/>
      <c r="T302" s="24"/>
    </row>
    <row r="303" spans="1:20" ht="38.25" customHeight="1">
      <c r="A303" s="5"/>
      <c r="B303" s="71" t="s">
        <v>9</v>
      </c>
      <c r="C303" s="101" t="s">
        <v>116</v>
      </c>
      <c r="D303" s="73" t="s">
        <v>247</v>
      </c>
      <c r="E303" s="74">
        <f t="shared" si="10"/>
        <v>14000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  <c r="L303" s="75">
        <v>0</v>
      </c>
      <c r="M303" s="75">
        <v>14000</v>
      </c>
      <c r="N303" s="75">
        <v>0</v>
      </c>
      <c r="O303" s="75">
        <v>0</v>
      </c>
      <c r="P303" s="75">
        <v>0</v>
      </c>
      <c r="Q303" s="75">
        <v>0</v>
      </c>
      <c r="R303" s="45"/>
      <c r="S303" s="37"/>
      <c r="T303" s="24"/>
    </row>
    <row r="304" spans="1:20" ht="36.75" customHeight="1">
      <c r="A304" s="5"/>
      <c r="B304" s="71" t="s">
        <v>9</v>
      </c>
      <c r="C304" s="101" t="s">
        <v>117</v>
      </c>
      <c r="D304" s="73" t="s">
        <v>1</v>
      </c>
      <c r="E304" s="74">
        <f t="shared" si="10"/>
        <v>540000</v>
      </c>
      <c r="F304" s="75">
        <v>59500</v>
      </c>
      <c r="G304" s="75">
        <v>73600</v>
      </c>
      <c r="H304" s="75">
        <v>62900</v>
      </c>
      <c r="I304" s="75">
        <v>39000</v>
      </c>
      <c r="J304" s="75">
        <v>99900</v>
      </c>
      <c r="K304" s="75">
        <v>2100</v>
      </c>
      <c r="L304" s="75">
        <v>0</v>
      </c>
      <c r="M304" s="75">
        <v>0</v>
      </c>
      <c r="N304" s="75">
        <v>0</v>
      </c>
      <c r="O304" s="75">
        <v>60800</v>
      </c>
      <c r="P304" s="75">
        <v>59800</v>
      </c>
      <c r="Q304" s="75">
        <v>82400</v>
      </c>
      <c r="R304" s="45"/>
      <c r="S304" s="37"/>
      <c r="T304" s="24"/>
    </row>
    <row r="305" spans="1:20" ht="33.75" customHeight="1">
      <c r="A305" s="5"/>
      <c r="B305" s="71" t="s">
        <v>9</v>
      </c>
      <c r="C305" s="101" t="s">
        <v>117</v>
      </c>
      <c r="D305" s="73" t="s">
        <v>248</v>
      </c>
      <c r="E305" s="74">
        <f t="shared" si="10"/>
        <v>12298900</v>
      </c>
      <c r="F305" s="75">
        <v>1032300</v>
      </c>
      <c r="G305" s="75">
        <v>0</v>
      </c>
      <c r="H305" s="75">
        <v>0</v>
      </c>
      <c r="I305" s="75">
        <v>2996700</v>
      </c>
      <c r="J305" s="75">
        <v>0</v>
      </c>
      <c r="K305" s="75">
        <v>0</v>
      </c>
      <c r="L305" s="75">
        <v>3062400</v>
      </c>
      <c r="M305" s="75">
        <v>0</v>
      </c>
      <c r="N305" s="75">
        <v>0</v>
      </c>
      <c r="O305" s="75">
        <v>3110800</v>
      </c>
      <c r="P305" s="75">
        <v>0</v>
      </c>
      <c r="Q305" s="75">
        <v>2096700</v>
      </c>
      <c r="R305" s="45"/>
      <c r="S305" s="37"/>
      <c r="T305" s="24"/>
    </row>
    <row r="306" spans="1:20" ht="33.75" customHeight="1">
      <c r="A306" s="5"/>
      <c r="B306" s="71" t="s">
        <v>187</v>
      </c>
      <c r="C306" s="101" t="s">
        <v>139</v>
      </c>
      <c r="D306" s="73" t="s">
        <v>249</v>
      </c>
      <c r="E306" s="74">
        <f t="shared" si="10"/>
        <v>205400</v>
      </c>
      <c r="F306" s="75">
        <v>0</v>
      </c>
      <c r="G306" s="75">
        <v>26700</v>
      </c>
      <c r="H306" s="75">
        <v>15400</v>
      </c>
      <c r="I306" s="75">
        <v>16400</v>
      </c>
      <c r="J306" s="75">
        <v>16400</v>
      </c>
      <c r="K306" s="75">
        <v>16500</v>
      </c>
      <c r="L306" s="75">
        <v>18500</v>
      </c>
      <c r="M306" s="75">
        <v>18500</v>
      </c>
      <c r="N306" s="75">
        <v>18500</v>
      </c>
      <c r="O306" s="75">
        <v>18500</v>
      </c>
      <c r="P306" s="75">
        <v>19500</v>
      </c>
      <c r="Q306" s="75">
        <v>20500</v>
      </c>
      <c r="R306" s="45"/>
      <c r="S306" s="37"/>
      <c r="T306" s="24"/>
    </row>
    <row r="307" spans="1:20" ht="35.25" customHeight="1">
      <c r="A307" s="5"/>
      <c r="B307" s="71" t="s">
        <v>187</v>
      </c>
      <c r="C307" s="101" t="s">
        <v>139</v>
      </c>
      <c r="D307" s="73" t="s">
        <v>268</v>
      </c>
      <c r="E307" s="74">
        <f t="shared" si="10"/>
        <v>68999500</v>
      </c>
      <c r="F307" s="75">
        <v>1731000</v>
      </c>
      <c r="G307" s="75">
        <v>6318900</v>
      </c>
      <c r="H307" s="75">
        <v>5871800</v>
      </c>
      <c r="I307" s="75">
        <v>6725000</v>
      </c>
      <c r="J307" s="75">
        <v>5029000</v>
      </c>
      <c r="K307" s="75">
        <v>15084400</v>
      </c>
      <c r="L307" s="75">
        <v>4580000</v>
      </c>
      <c r="M307" s="75">
        <v>1230000</v>
      </c>
      <c r="N307" s="75">
        <v>3990000</v>
      </c>
      <c r="O307" s="75">
        <v>5606000</v>
      </c>
      <c r="P307" s="75">
        <v>5767000</v>
      </c>
      <c r="Q307" s="75">
        <v>7066400</v>
      </c>
      <c r="R307" s="45"/>
      <c r="S307" s="37"/>
      <c r="T307" s="24"/>
    </row>
    <row r="308" spans="1:20" ht="36" customHeight="1">
      <c r="A308" s="5"/>
      <c r="B308" s="71" t="s">
        <v>187</v>
      </c>
      <c r="C308" s="101" t="s">
        <v>139</v>
      </c>
      <c r="D308" s="73" t="s">
        <v>269</v>
      </c>
      <c r="E308" s="74">
        <f t="shared" si="10"/>
        <v>1800</v>
      </c>
      <c r="F308" s="75">
        <v>300</v>
      </c>
      <c r="G308" s="75">
        <v>200</v>
      </c>
      <c r="H308" s="75">
        <v>150</v>
      </c>
      <c r="I308" s="75">
        <v>150</v>
      </c>
      <c r="J308" s="75">
        <v>150</v>
      </c>
      <c r="K308" s="75">
        <v>150</v>
      </c>
      <c r="L308" s="75">
        <v>150</v>
      </c>
      <c r="M308" s="75">
        <v>150</v>
      </c>
      <c r="N308" s="75">
        <v>100</v>
      </c>
      <c r="O308" s="75">
        <v>100</v>
      </c>
      <c r="P308" s="75">
        <v>100</v>
      </c>
      <c r="Q308" s="75">
        <v>100</v>
      </c>
      <c r="R308" s="45"/>
      <c r="S308" s="37"/>
      <c r="T308" s="24"/>
    </row>
    <row r="309" spans="1:20" ht="33.75" customHeight="1">
      <c r="A309" s="5"/>
      <c r="B309" s="71" t="s">
        <v>187</v>
      </c>
      <c r="C309" s="101" t="s">
        <v>139</v>
      </c>
      <c r="D309" s="73" t="s">
        <v>285</v>
      </c>
      <c r="E309" s="74">
        <f t="shared" si="10"/>
        <v>130000</v>
      </c>
      <c r="F309" s="75">
        <v>17900</v>
      </c>
      <c r="G309" s="75">
        <v>15000</v>
      </c>
      <c r="H309" s="75">
        <v>13900</v>
      </c>
      <c r="I309" s="75">
        <v>12900</v>
      </c>
      <c r="J309" s="75">
        <v>11800</v>
      </c>
      <c r="K309" s="75">
        <v>11600</v>
      </c>
      <c r="L309" s="75">
        <v>10600</v>
      </c>
      <c r="M309" s="75">
        <v>10600</v>
      </c>
      <c r="N309" s="75">
        <v>8000</v>
      </c>
      <c r="O309" s="75">
        <v>8000</v>
      </c>
      <c r="P309" s="75">
        <v>7000</v>
      </c>
      <c r="Q309" s="75">
        <v>2700</v>
      </c>
      <c r="R309" s="45"/>
      <c r="S309" s="37"/>
      <c r="T309" s="24"/>
    </row>
    <row r="310" spans="1:20" ht="33" customHeight="1">
      <c r="A310" s="5"/>
      <c r="B310" s="71" t="s">
        <v>187</v>
      </c>
      <c r="C310" s="101" t="s">
        <v>139</v>
      </c>
      <c r="D310" s="73" t="s">
        <v>270</v>
      </c>
      <c r="E310" s="74">
        <f t="shared" si="10"/>
        <v>1662600</v>
      </c>
      <c r="F310" s="75">
        <v>493000</v>
      </c>
      <c r="G310" s="75">
        <v>416000</v>
      </c>
      <c r="H310" s="75">
        <v>321000</v>
      </c>
      <c r="I310" s="75">
        <v>204000</v>
      </c>
      <c r="J310" s="75">
        <v>102000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126600</v>
      </c>
      <c r="Q310" s="75">
        <v>0</v>
      </c>
      <c r="R310" s="45"/>
      <c r="S310" s="37"/>
      <c r="T310" s="24"/>
    </row>
    <row r="311" spans="1:20" ht="33" customHeight="1">
      <c r="A311" s="5"/>
      <c r="B311" s="71" t="s">
        <v>187</v>
      </c>
      <c r="C311" s="101" t="s">
        <v>139</v>
      </c>
      <c r="D311" s="73" t="s">
        <v>271</v>
      </c>
      <c r="E311" s="74">
        <f t="shared" si="10"/>
        <v>565000</v>
      </c>
      <c r="F311" s="75">
        <v>75500</v>
      </c>
      <c r="G311" s="75">
        <v>73700</v>
      </c>
      <c r="H311" s="75">
        <v>71700</v>
      </c>
      <c r="I311" s="75">
        <v>55000</v>
      </c>
      <c r="J311" s="75">
        <v>31500</v>
      </c>
      <c r="K311" s="75">
        <v>42000</v>
      </c>
      <c r="L311" s="75">
        <v>42000</v>
      </c>
      <c r="M311" s="75">
        <v>40000</v>
      </c>
      <c r="N311" s="75">
        <v>40500</v>
      </c>
      <c r="O311" s="75">
        <v>42300</v>
      </c>
      <c r="P311" s="75">
        <v>32000</v>
      </c>
      <c r="Q311" s="75">
        <v>18800</v>
      </c>
      <c r="R311" s="45"/>
      <c r="S311" s="37"/>
      <c r="T311" s="24"/>
    </row>
    <row r="312" spans="1:20" ht="33.75" customHeight="1">
      <c r="A312" s="5"/>
      <c r="B312" s="71" t="s">
        <v>187</v>
      </c>
      <c r="C312" s="101" t="s">
        <v>139</v>
      </c>
      <c r="D312" s="73" t="s">
        <v>272</v>
      </c>
      <c r="E312" s="74">
        <f t="shared" si="10"/>
        <v>62000</v>
      </c>
      <c r="F312" s="75">
        <v>8800</v>
      </c>
      <c r="G312" s="75">
        <v>7500</v>
      </c>
      <c r="H312" s="75">
        <v>6300</v>
      </c>
      <c r="I312" s="75">
        <v>6300</v>
      </c>
      <c r="J312" s="75">
        <v>6100</v>
      </c>
      <c r="K312" s="75">
        <v>4900</v>
      </c>
      <c r="L312" s="75">
        <v>3900</v>
      </c>
      <c r="M312" s="75">
        <v>3900</v>
      </c>
      <c r="N312" s="75">
        <v>3800</v>
      </c>
      <c r="O312" s="75">
        <v>3800</v>
      </c>
      <c r="P312" s="75">
        <v>3500</v>
      </c>
      <c r="Q312" s="75">
        <v>3200</v>
      </c>
      <c r="R312" s="45"/>
      <c r="S312" s="37"/>
      <c r="T312" s="24"/>
    </row>
    <row r="313" spans="1:20" ht="35.25" customHeight="1">
      <c r="A313" s="5"/>
      <c r="B313" s="71" t="s">
        <v>187</v>
      </c>
      <c r="C313" s="101" t="s">
        <v>139</v>
      </c>
      <c r="D313" s="73" t="s">
        <v>275</v>
      </c>
      <c r="E313" s="74">
        <f t="shared" si="10"/>
        <v>25500</v>
      </c>
      <c r="F313" s="75">
        <v>3300</v>
      </c>
      <c r="G313" s="75">
        <v>2700</v>
      </c>
      <c r="H313" s="75">
        <v>2300</v>
      </c>
      <c r="I313" s="75">
        <v>2200</v>
      </c>
      <c r="J313" s="75">
        <v>2200</v>
      </c>
      <c r="K313" s="75">
        <v>2200</v>
      </c>
      <c r="L313" s="75">
        <v>2200</v>
      </c>
      <c r="M313" s="75">
        <v>1700</v>
      </c>
      <c r="N313" s="75">
        <v>2200</v>
      </c>
      <c r="O313" s="75">
        <v>2200</v>
      </c>
      <c r="P313" s="75">
        <v>1500</v>
      </c>
      <c r="Q313" s="75">
        <v>800</v>
      </c>
      <c r="R313" s="45"/>
      <c r="S313" s="37"/>
      <c r="T313" s="24"/>
    </row>
    <row r="314" spans="1:20" ht="35.25" customHeight="1">
      <c r="A314" s="5"/>
      <c r="B314" s="71" t="s">
        <v>187</v>
      </c>
      <c r="C314" s="101" t="s">
        <v>139</v>
      </c>
      <c r="D314" s="73" t="s">
        <v>284</v>
      </c>
      <c r="E314" s="74">
        <f t="shared" si="10"/>
        <v>251000</v>
      </c>
      <c r="F314" s="75">
        <v>21000</v>
      </c>
      <c r="G314" s="75">
        <v>21000</v>
      </c>
      <c r="H314" s="75">
        <v>21000</v>
      </c>
      <c r="I314" s="75">
        <v>21000</v>
      </c>
      <c r="J314" s="75">
        <v>21000</v>
      </c>
      <c r="K314" s="75">
        <v>21000</v>
      </c>
      <c r="L314" s="75">
        <v>21000</v>
      </c>
      <c r="M314" s="75">
        <v>21000</v>
      </c>
      <c r="N314" s="75">
        <v>21000</v>
      </c>
      <c r="O314" s="75">
        <v>21000</v>
      </c>
      <c r="P314" s="75">
        <v>21000</v>
      </c>
      <c r="Q314" s="75">
        <v>20000</v>
      </c>
      <c r="R314" s="45"/>
      <c r="S314" s="37"/>
      <c r="T314" s="24"/>
    </row>
    <row r="315" spans="1:20" ht="35.25" customHeight="1">
      <c r="A315" s="5"/>
      <c r="B315" s="71" t="s">
        <v>187</v>
      </c>
      <c r="C315" s="101" t="s">
        <v>139</v>
      </c>
      <c r="D315" s="73" t="s">
        <v>276</v>
      </c>
      <c r="E315" s="74">
        <f t="shared" si="10"/>
        <v>152400</v>
      </c>
      <c r="F315" s="75">
        <v>7800</v>
      </c>
      <c r="G315" s="75">
        <v>8200</v>
      </c>
      <c r="H315" s="75">
        <v>7700</v>
      </c>
      <c r="I315" s="75">
        <v>7700</v>
      </c>
      <c r="J315" s="75">
        <v>7100</v>
      </c>
      <c r="K315" s="75">
        <v>7000</v>
      </c>
      <c r="L315" s="75">
        <v>66000</v>
      </c>
      <c r="M315" s="75">
        <v>18300</v>
      </c>
      <c r="N315" s="75">
        <v>6000</v>
      </c>
      <c r="O315" s="75">
        <v>6000</v>
      </c>
      <c r="P315" s="75">
        <v>5300</v>
      </c>
      <c r="Q315" s="75">
        <v>5300</v>
      </c>
      <c r="R315" s="45"/>
      <c r="S315" s="37"/>
      <c r="T315" s="24"/>
    </row>
    <row r="316" spans="1:20" ht="33" customHeight="1">
      <c r="A316" s="5"/>
      <c r="B316" s="71" t="s">
        <v>187</v>
      </c>
      <c r="C316" s="101" t="s">
        <v>139</v>
      </c>
      <c r="D316" s="73" t="s">
        <v>277</v>
      </c>
      <c r="E316" s="74">
        <f t="shared" si="10"/>
        <v>2480500</v>
      </c>
      <c r="F316" s="75">
        <v>151100</v>
      </c>
      <c r="G316" s="75">
        <v>174500</v>
      </c>
      <c r="H316" s="75">
        <v>193400</v>
      </c>
      <c r="I316" s="75">
        <v>326750</v>
      </c>
      <c r="J316" s="75">
        <v>181900</v>
      </c>
      <c r="K316" s="75">
        <v>393250</v>
      </c>
      <c r="L316" s="75">
        <v>150800</v>
      </c>
      <c r="M316" s="75">
        <v>149000</v>
      </c>
      <c r="N316" s="75">
        <v>183000</v>
      </c>
      <c r="O316" s="75">
        <v>192000</v>
      </c>
      <c r="P316" s="75">
        <v>187500</v>
      </c>
      <c r="Q316" s="75">
        <v>197300</v>
      </c>
      <c r="R316" s="45"/>
      <c r="S316" s="37"/>
      <c r="T316" s="24"/>
    </row>
    <row r="317" spans="1:20" ht="35.25" customHeight="1">
      <c r="A317" s="5"/>
      <c r="B317" s="71" t="s">
        <v>187</v>
      </c>
      <c r="C317" s="101" t="s">
        <v>139</v>
      </c>
      <c r="D317" s="73" t="s">
        <v>279</v>
      </c>
      <c r="E317" s="74">
        <f t="shared" si="10"/>
        <v>1407000</v>
      </c>
      <c r="F317" s="75">
        <v>0</v>
      </c>
      <c r="G317" s="75">
        <v>450000</v>
      </c>
      <c r="H317" s="75">
        <v>0</v>
      </c>
      <c r="I317" s="75">
        <v>350000</v>
      </c>
      <c r="J317" s="75">
        <v>0</v>
      </c>
      <c r="K317" s="75">
        <v>0</v>
      </c>
      <c r="L317" s="75">
        <v>307000</v>
      </c>
      <c r="M317" s="75">
        <v>0</v>
      </c>
      <c r="N317" s="75">
        <v>0</v>
      </c>
      <c r="O317" s="75">
        <v>300000</v>
      </c>
      <c r="P317" s="75">
        <v>0</v>
      </c>
      <c r="Q317" s="75">
        <v>0</v>
      </c>
      <c r="R317" s="45"/>
      <c r="S317" s="37"/>
      <c r="T317" s="24"/>
    </row>
    <row r="318" spans="1:20" ht="33.75" customHeight="1">
      <c r="A318" s="5"/>
      <c r="B318" s="71" t="s">
        <v>187</v>
      </c>
      <c r="C318" s="101" t="s">
        <v>118</v>
      </c>
      <c r="D318" s="73" t="s">
        <v>1</v>
      </c>
      <c r="E318" s="74">
        <f t="shared" si="10"/>
        <v>30437500</v>
      </c>
      <c r="F318" s="75">
        <v>1063800</v>
      </c>
      <c r="G318" s="75">
        <v>2666600</v>
      </c>
      <c r="H318" s="75">
        <v>2917200</v>
      </c>
      <c r="I318" s="75">
        <v>5118100</v>
      </c>
      <c r="J318" s="75">
        <v>1679800</v>
      </c>
      <c r="K318" s="75">
        <v>2482700</v>
      </c>
      <c r="L318" s="75">
        <v>2473700</v>
      </c>
      <c r="M318" s="75">
        <v>2469600</v>
      </c>
      <c r="N318" s="75">
        <v>2469600</v>
      </c>
      <c r="O318" s="75">
        <v>2481100</v>
      </c>
      <c r="P318" s="75">
        <v>2450300</v>
      </c>
      <c r="Q318" s="75">
        <v>2165000</v>
      </c>
      <c r="R318" s="45"/>
      <c r="S318" s="37"/>
      <c r="T318" s="24"/>
    </row>
    <row r="319" spans="1:20" ht="33" customHeight="1">
      <c r="A319" s="5"/>
      <c r="B319" s="71" t="s">
        <v>187</v>
      </c>
      <c r="C319" s="101" t="s">
        <v>118</v>
      </c>
      <c r="D319" s="73" t="s">
        <v>268</v>
      </c>
      <c r="E319" s="74">
        <f t="shared" si="10"/>
        <v>38045400</v>
      </c>
      <c r="F319" s="75">
        <v>1010500</v>
      </c>
      <c r="G319" s="75">
        <v>3401600</v>
      </c>
      <c r="H319" s="75">
        <v>3118000</v>
      </c>
      <c r="I319" s="75">
        <v>4079100</v>
      </c>
      <c r="J319" s="75">
        <v>2748000</v>
      </c>
      <c r="K319" s="75">
        <v>3333600</v>
      </c>
      <c r="L319" s="75">
        <v>3595000</v>
      </c>
      <c r="M319" s="75">
        <v>3071000</v>
      </c>
      <c r="N319" s="75">
        <v>3346000</v>
      </c>
      <c r="O319" s="75">
        <v>3350000</v>
      </c>
      <c r="P319" s="75">
        <v>3342600</v>
      </c>
      <c r="Q319" s="75">
        <v>3650000</v>
      </c>
      <c r="R319" s="45"/>
      <c r="S319" s="37"/>
      <c r="T319" s="24"/>
    </row>
    <row r="320" spans="1:20" ht="33.75" customHeight="1">
      <c r="A320" s="5"/>
      <c r="B320" s="71" t="s">
        <v>187</v>
      </c>
      <c r="C320" s="101" t="s">
        <v>118</v>
      </c>
      <c r="D320" s="73" t="s">
        <v>269</v>
      </c>
      <c r="E320" s="74">
        <f t="shared" si="10"/>
        <v>55200</v>
      </c>
      <c r="F320" s="75">
        <v>500</v>
      </c>
      <c r="G320" s="75">
        <v>34500</v>
      </c>
      <c r="H320" s="75">
        <v>500</v>
      </c>
      <c r="I320" s="75">
        <v>500</v>
      </c>
      <c r="J320" s="75">
        <v>16700</v>
      </c>
      <c r="K320" s="75">
        <v>500</v>
      </c>
      <c r="L320" s="75">
        <v>400</v>
      </c>
      <c r="M320" s="75">
        <v>400</v>
      </c>
      <c r="N320" s="75">
        <v>400</v>
      </c>
      <c r="O320" s="75">
        <v>300</v>
      </c>
      <c r="P320" s="75">
        <v>300</v>
      </c>
      <c r="Q320" s="75">
        <v>200</v>
      </c>
      <c r="R320" s="45"/>
      <c r="S320" s="37"/>
      <c r="T320" s="24"/>
    </row>
    <row r="321" spans="1:20" ht="35.25" customHeight="1">
      <c r="A321" s="5"/>
      <c r="B321" s="71" t="s">
        <v>187</v>
      </c>
      <c r="C321" s="101" t="s">
        <v>118</v>
      </c>
      <c r="D321" s="73" t="s">
        <v>285</v>
      </c>
      <c r="E321" s="74">
        <f t="shared" si="10"/>
        <v>150400</v>
      </c>
      <c r="F321" s="75">
        <v>16000</v>
      </c>
      <c r="G321" s="75">
        <v>15000</v>
      </c>
      <c r="H321" s="75">
        <v>14000</v>
      </c>
      <c r="I321" s="75">
        <v>13000</v>
      </c>
      <c r="J321" s="75">
        <v>13000</v>
      </c>
      <c r="K321" s="75">
        <v>13000</v>
      </c>
      <c r="L321" s="75">
        <v>13000</v>
      </c>
      <c r="M321" s="75">
        <v>12000</v>
      </c>
      <c r="N321" s="75">
        <v>12000</v>
      </c>
      <c r="O321" s="75">
        <v>11000</v>
      </c>
      <c r="P321" s="75">
        <v>11000</v>
      </c>
      <c r="Q321" s="75">
        <v>7400</v>
      </c>
      <c r="R321" s="45"/>
      <c r="S321" s="37"/>
      <c r="T321" s="24"/>
    </row>
    <row r="322" spans="1:20" ht="35.25" customHeight="1">
      <c r="A322" s="5"/>
      <c r="B322" s="71" t="s">
        <v>187</v>
      </c>
      <c r="C322" s="101" t="s">
        <v>118</v>
      </c>
      <c r="D322" s="73" t="s">
        <v>270</v>
      </c>
      <c r="E322" s="74">
        <f t="shared" si="10"/>
        <v>812600</v>
      </c>
      <c r="F322" s="75">
        <v>209000</v>
      </c>
      <c r="G322" s="75">
        <v>188000</v>
      </c>
      <c r="H322" s="75">
        <v>136000</v>
      </c>
      <c r="I322" s="75">
        <v>101600</v>
      </c>
      <c r="J322" s="75">
        <v>70000</v>
      </c>
      <c r="K322" s="75">
        <v>0</v>
      </c>
      <c r="L322" s="75">
        <v>0</v>
      </c>
      <c r="M322" s="75">
        <v>0</v>
      </c>
      <c r="N322" s="75">
        <v>0</v>
      </c>
      <c r="O322" s="75">
        <v>0</v>
      </c>
      <c r="P322" s="75">
        <v>69000</v>
      </c>
      <c r="Q322" s="75">
        <v>39000</v>
      </c>
      <c r="R322" s="45"/>
      <c r="S322" s="37"/>
      <c r="T322" s="24"/>
    </row>
    <row r="323" spans="1:20" ht="33.75" customHeight="1">
      <c r="A323" s="5"/>
      <c r="B323" s="71" t="s">
        <v>187</v>
      </c>
      <c r="C323" s="101" t="s">
        <v>118</v>
      </c>
      <c r="D323" s="73" t="s">
        <v>271</v>
      </c>
      <c r="E323" s="74">
        <f t="shared" si="10"/>
        <v>721500</v>
      </c>
      <c r="F323" s="75">
        <v>129000</v>
      </c>
      <c r="G323" s="75">
        <v>104000</v>
      </c>
      <c r="H323" s="75">
        <v>91000</v>
      </c>
      <c r="I323" s="75">
        <v>65000</v>
      </c>
      <c r="J323" s="75">
        <v>54800</v>
      </c>
      <c r="K323" s="75">
        <v>36000</v>
      </c>
      <c r="L323" s="75">
        <v>45000</v>
      </c>
      <c r="M323" s="75">
        <v>43000</v>
      </c>
      <c r="N323" s="75">
        <v>41000</v>
      </c>
      <c r="O323" s="75">
        <v>35000</v>
      </c>
      <c r="P323" s="75">
        <v>41200</v>
      </c>
      <c r="Q323" s="75">
        <v>36500</v>
      </c>
      <c r="R323" s="45"/>
      <c r="S323" s="37"/>
      <c r="T323" s="24"/>
    </row>
    <row r="324" spans="1:20" ht="33.75" customHeight="1">
      <c r="A324" s="5"/>
      <c r="B324" s="71" t="s">
        <v>187</v>
      </c>
      <c r="C324" s="101" t="s">
        <v>118</v>
      </c>
      <c r="D324" s="73" t="s">
        <v>272</v>
      </c>
      <c r="E324" s="74">
        <f t="shared" si="10"/>
        <v>64000</v>
      </c>
      <c r="F324" s="75">
        <v>10300</v>
      </c>
      <c r="G324" s="75">
        <v>9000</v>
      </c>
      <c r="H324" s="75">
        <v>7000</v>
      </c>
      <c r="I324" s="75">
        <v>6000</v>
      </c>
      <c r="J324" s="75">
        <v>5000</v>
      </c>
      <c r="K324" s="75">
        <v>4500</v>
      </c>
      <c r="L324" s="75">
        <v>4700</v>
      </c>
      <c r="M324" s="75">
        <v>4500</v>
      </c>
      <c r="N324" s="75">
        <v>3000</v>
      </c>
      <c r="O324" s="75">
        <v>4000</v>
      </c>
      <c r="P324" s="75">
        <v>4000</v>
      </c>
      <c r="Q324" s="75">
        <v>2000</v>
      </c>
      <c r="R324" s="45"/>
      <c r="S324" s="37"/>
      <c r="T324" s="24"/>
    </row>
    <row r="325" spans="1:20" ht="35.25" customHeight="1">
      <c r="A325" s="5"/>
      <c r="B325" s="71" t="s">
        <v>187</v>
      </c>
      <c r="C325" s="101" t="s">
        <v>118</v>
      </c>
      <c r="D325" s="73" t="s">
        <v>275</v>
      </c>
      <c r="E325" s="74">
        <f t="shared" si="10"/>
        <v>29500</v>
      </c>
      <c r="F325" s="75">
        <v>2000</v>
      </c>
      <c r="G325" s="75">
        <v>4000</v>
      </c>
      <c r="H325" s="75">
        <v>3000</v>
      </c>
      <c r="I325" s="75">
        <v>2500</v>
      </c>
      <c r="J325" s="75">
        <v>2500</v>
      </c>
      <c r="K325" s="75">
        <v>2500</v>
      </c>
      <c r="L325" s="75">
        <v>2500</v>
      </c>
      <c r="M325" s="75">
        <v>2500</v>
      </c>
      <c r="N325" s="75">
        <v>2500</v>
      </c>
      <c r="O325" s="75">
        <v>2400</v>
      </c>
      <c r="P325" s="75">
        <v>2000</v>
      </c>
      <c r="Q325" s="75">
        <v>1100</v>
      </c>
      <c r="R325" s="45"/>
      <c r="S325" s="37"/>
      <c r="T325" s="24"/>
    </row>
    <row r="326" spans="1:20" ht="33.75" customHeight="1">
      <c r="A326" s="5"/>
      <c r="B326" s="71" t="s">
        <v>187</v>
      </c>
      <c r="C326" s="101" t="s">
        <v>118</v>
      </c>
      <c r="D326" s="73" t="s">
        <v>284</v>
      </c>
      <c r="E326" s="74">
        <f t="shared" si="10"/>
        <v>268000</v>
      </c>
      <c r="F326" s="75">
        <v>22400</v>
      </c>
      <c r="G326" s="75">
        <v>22400</v>
      </c>
      <c r="H326" s="75">
        <v>22400</v>
      </c>
      <c r="I326" s="75">
        <v>22400</v>
      </c>
      <c r="J326" s="75">
        <v>22400</v>
      </c>
      <c r="K326" s="75">
        <v>22400</v>
      </c>
      <c r="L326" s="75">
        <v>22400</v>
      </c>
      <c r="M326" s="75">
        <v>22400</v>
      </c>
      <c r="N326" s="75">
        <v>22400</v>
      </c>
      <c r="O326" s="75">
        <v>22400</v>
      </c>
      <c r="P326" s="75">
        <v>22400</v>
      </c>
      <c r="Q326" s="75">
        <v>21600</v>
      </c>
      <c r="R326" s="45"/>
      <c r="S326" s="37"/>
      <c r="T326" s="24"/>
    </row>
    <row r="327" spans="1:20" ht="33.75" customHeight="1">
      <c r="A327" s="5"/>
      <c r="B327" s="71" t="s">
        <v>187</v>
      </c>
      <c r="C327" s="101" t="s">
        <v>118</v>
      </c>
      <c r="D327" s="73" t="s">
        <v>276</v>
      </c>
      <c r="E327" s="74">
        <f t="shared" si="10"/>
        <v>153400</v>
      </c>
      <c r="F327" s="75">
        <v>12000</v>
      </c>
      <c r="G327" s="75">
        <v>10000</v>
      </c>
      <c r="H327" s="75">
        <v>17300</v>
      </c>
      <c r="I327" s="75">
        <v>9300</v>
      </c>
      <c r="J327" s="75">
        <v>9300</v>
      </c>
      <c r="K327" s="75">
        <v>9300</v>
      </c>
      <c r="L327" s="75">
        <v>49300</v>
      </c>
      <c r="M327" s="75">
        <v>9300</v>
      </c>
      <c r="N327" s="75">
        <v>9300</v>
      </c>
      <c r="O327" s="75">
        <v>8700</v>
      </c>
      <c r="P327" s="75">
        <v>6600</v>
      </c>
      <c r="Q327" s="75">
        <v>3000</v>
      </c>
      <c r="R327" s="45"/>
      <c r="S327" s="37"/>
      <c r="T327" s="24"/>
    </row>
    <row r="328" spans="1:20" ht="30" customHeight="1">
      <c r="A328" s="5"/>
      <c r="B328" s="71" t="s">
        <v>187</v>
      </c>
      <c r="C328" s="101" t="s">
        <v>118</v>
      </c>
      <c r="D328" s="73" t="s">
        <v>277</v>
      </c>
      <c r="E328" s="74">
        <f t="shared" si="10"/>
        <v>115500</v>
      </c>
      <c r="F328" s="75">
        <v>10200</v>
      </c>
      <c r="G328" s="75">
        <v>4200</v>
      </c>
      <c r="H328" s="75">
        <v>49300</v>
      </c>
      <c r="I328" s="75">
        <v>4200</v>
      </c>
      <c r="J328" s="75">
        <v>34200</v>
      </c>
      <c r="K328" s="75">
        <v>2700</v>
      </c>
      <c r="L328" s="75">
        <v>2700</v>
      </c>
      <c r="M328" s="75">
        <v>2700</v>
      </c>
      <c r="N328" s="75">
        <v>1700</v>
      </c>
      <c r="O328" s="75">
        <v>1200</v>
      </c>
      <c r="P328" s="75">
        <v>1200</v>
      </c>
      <c r="Q328" s="75">
        <v>1200</v>
      </c>
      <c r="R328" s="45"/>
      <c r="S328" s="37"/>
      <c r="T328" s="24"/>
    </row>
    <row r="329" spans="1:20" ht="30" customHeight="1">
      <c r="A329" s="5"/>
      <c r="B329" s="71" t="s">
        <v>187</v>
      </c>
      <c r="C329" s="101" t="s">
        <v>118</v>
      </c>
      <c r="D329" s="73" t="s">
        <v>279</v>
      </c>
      <c r="E329" s="74">
        <f aca="true" t="shared" si="11" ref="E329:E378">SUM(F329:Q329)</f>
        <v>147300</v>
      </c>
      <c r="F329" s="75">
        <v>0</v>
      </c>
      <c r="G329" s="75">
        <v>38900</v>
      </c>
      <c r="H329" s="75">
        <v>0</v>
      </c>
      <c r="I329" s="75">
        <v>36500</v>
      </c>
      <c r="J329" s="75">
        <v>0</v>
      </c>
      <c r="K329" s="75">
        <v>0</v>
      </c>
      <c r="L329" s="75">
        <v>36400</v>
      </c>
      <c r="M329" s="75">
        <v>0</v>
      </c>
      <c r="N329" s="75">
        <v>0</v>
      </c>
      <c r="O329" s="75">
        <v>35500</v>
      </c>
      <c r="P329" s="75">
        <v>0</v>
      </c>
      <c r="Q329" s="75">
        <v>0</v>
      </c>
      <c r="R329" s="45"/>
      <c r="S329" s="37"/>
      <c r="T329" s="24"/>
    </row>
    <row r="330" spans="1:20" ht="33.75" customHeight="1">
      <c r="A330" s="5"/>
      <c r="B330" s="71" t="s">
        <v>187</v>
      </c>
      <c r="C330" s="101" t="s">
        <v>118</v>
      </c>
      <c r="D330" s="73" t="s">
        <v>282</v>
      </c>
      <c r="E330" s="74">
        <f t="shared" si="11"/>
        <v>580000</v>
      </c>
      <c r="F330" s="75">
        <v>2500</v>
      </c>
      <c r="G330" s="75">
        <v>2500</v>
      </c>
      <c r="H330" s="75">
        <v>2500</v>
      </c>
      <c r="I330" s="75">
        <v>402500</v>
      </c>
      <c r="J330" s="75">
        <v>152500</v>
      </c>
      <c r="K330" s="75">
        <v>2500</v>
      </c>
      <c r="L330" s="75">
        <v>2500</v>
      </c>
      <c r="M330" s="75">
        <v>2500</v>
      </c>
      <c r="N330" s="75">
        <v>2500</v>
      </c>
      <c r="O330" s="75">
        <v>2500</v>
      </c>
      <c r="P330" s="75">
        <v>2500</v>
      </c>
      <c r="Q330" s="75">
        <v>2500</v>
      </c>
      <c r="R330" s="45"/>
      <c r="S330" s="37"/>
      <c r="T330" s="24"/>
    </row>
    <row r="331" spans="1:20" ht="32.25" customHeight="1">
      <c r="A331" s="5"/>
      <c r="B331" s="71" t="s">
        <v>187</v>
      </c>
      <c r="C331" s="101" t="s">
        <v>118</v>
      </c>
      <c r="D331" s="73" t="s">
        <v>250</v>
      </c>
      <c r="E331" s="74">
        <f t="shared" si="11"/>
        <v>400000</v>
      </c>
      <c r="F331" s="75">
        <v>34000</v>
      </c>
      <c r="G331" s="75">
        <v>34000</v>
      </c>
      <c r="H331" s="75">
        <v>34000</v>
      </c>
      <c r="I331" s="75">
        <v>34000</v>
      </c>
      <c r="J331" s="75">
        <v>34000</v>
      </c>
      <c r="K331" s="75">
        <v>34000</v>
      </c>
      <c r="L331" s="75">
        <v>34000</v>
      </c>
      <c r="M331" s="75">
        <v>34000</v>
      </c>
      <c r="N331" s="75">
        <v>34000</v>
      </c>
      <c r="O331" s="75">
        <v>34000</v>
      </c>
      <c r="P331" s="75">
        <v>30000</v>
      </c>
      <c r="Q331" s="75">
        <v>30000</v>
      </c>
      <c r="R331" s="45"/>
      <c r="S331" s="37"/>
      <c r="T331" s="24"/>
    </row>
    <row r="332" spans="1:20" ht="36.75" customHeight="1">
      <c r="A332" s="5"/>
      <c r="B332" s="71" t="s">
        <v>187</v>
      </c>
      <c r="C332" s="101" t="s">
        <v>119</v>
      </c>
      <c r="D332" s="73" t="s">
        <v>1</v>
      </c>
      <c r="E332" s="74">
        <f t="shared" si="11"/>
        <v>3068800</v>
      </c>
      <c r="F332" s="75">
        <v>198800</v>
      </c>
      <c r="G332" s="75">
        <v>339500</v>
      </c>
      <c r="H332" s="75">
        <v>285800</v>
      </c>
      <c r="I332" s="75">
        <v>418900</v>
      </c>
      <c r="J332" s="75">
        <v>86900</v>
      </c>
      <c r="K332" s="75">
        <v>288800</v>
      </c>
      <c r="L332" s="75">
        <v>273600</v>
      </c>
      <c r="M332" s="75">
        <v>247800</v>
      </c>
      <c r="N332" s="75">
        <v>247100</v>
      </c>
      <c r="O332" s="75">
        <v>244100</v>
      </c>
      <c r="P332" s="75">
        <v>239000</v>
      </c>
      <c r="Q332" s="75">
        <v>198500</v>
      </c>
      <c r="R332" s="45"/>
      <c r="S332" s="37"/>
      <c r="T332" s="24"/>
    </row>
    <row r="333" spans="1:20" ht="35.25" customHeight="1">
      <c r="A333" s="5"/>
      <c r="B333" s="71" t="s">
        <v>187</v>
      </c>
      <c r="C333" s="101" t="s">
        <v>119</v>
      </c>
      <c r="D333" s="73" t="s">
        <v>282</v>
      </c>
      <c r="E333" s="74">
        <f t="shared" si="11"/>
        <v>2000000</v>
      </c>
      <c r="F333" s="75">
        <v>200000</v>
      </c>
      <c r="G333" s="75">
        <v>200000</v>
      </c>
      <c r="H333" s="75">
        <v>110000</v>
      </c>
      <c r="I333" s="75">
        <v>200000</v>
      </c>
      <c r="J333" s="75">
        <v>100000</v>
      </c>
      <c r="K333" s="75">
        <v>500000</v>
      </c>
      <c r="L333" s="75">
        <v>445000</v>
      </c>
      <c r="M333" s="75">
        <v>90000</v>
      </c>
      <c r="N333" s="75">
        <v>60000</v>
      </c>
      <c r="O333" s="75">
        <v>35000</v>
      </c>
      <c r="P333" s="75">
        <v>30000</v>
      </c>
      <c r="Q333" s="75">
        <v>30000</v>
      </c>
      <c r="R333" s="45"/>
      <c r="S333" s="37"/>
      <c r="T333" s="24"/>
    </row>
    <row r="334" spans="1:20" ht="47.25" customHeight="1">
      <c r="A334" s="5"/>
      <c r="B334" s="71" t="s">
        <v>10</v>
      </c>
      <c r="C334" s="101" t="s">
        <v>120</v>
      </c>
      <c r="D334" s="73" t="s">
        <v>1</v>
      </c>
      <c r="E334" s="74">
        <f t="shared" si="11"/>
        <v>36157100</v>
      </c>
      <c r="F334" s="75">
        <v>1033200</v>
      </c>
      <c r="G334" s="75">
        <v>3598600</v>
      </c>
      <c r="H334" s="75">
        <v>3030500</v>
      </c>
      <c r="I334" s="75">
        <v>3391000</v>
      </c>
      <c r="J334" s="75">
        <v>2978700</v>
      </c>
      <c r="K334" s="75">
        <v>2832900</v>
      </c>
      <c r="L334" s="75">
        <v>3095900</v>
      </c>
      <c r="M334" s="75">
        <v>2602400</v>
      </c>
      <c r="N334" s="75">
        <v>2678900</v>
      </c>
      <c r="O334" s="75">
        <v>3178300</v>
      </c>
      <c r="P334" s="75">
        <v>2706300</v>
      </c>
      <c r="Q334" s="75">
        <v>5030400</v>
      </c>
      <c r="R334" s="45"/>
      <c r="S334" s="37"/>
      <c r="T334" s="24"/>
    </row>
    <row r="335" spans="1:20" ht="49.5" customHeight="1">
      <c r="A335" s="5"/>
      <c r="B335" s="71" t="s">
        <v>10</v>
      </c>
      <c r="C335" s="101" t="s">
        <v>120</v>
      </c>
      <c r="D335" s="73" t="s">
        <v>251</v>
      </c>
      <c r="E335" s="74">
        <f t="shared" si="11"/>
        <v>861500</v>
      </c>
      <c r="F335" s="75">
        <v>71900</v>
      </c>
      <c r="G335" s="75">
        <v>71900</v>
      </c>
      <c r="H335" s="75">
        <v>71900</v>
      </c>
      <c r="I335" s="75">
        <v>71900</v>
      </c>
      <c r="J335" s="75">
        <v>71900</v>
      </c>
      <c r="K335" s="75">
        <v>71900</v>
      </c>
      <c r="L335" s="75">
        <v>71900</v>
      </c>
      <c r="M335" s="75">
        <v>71900</v>
      </c>
      <c r="N335" s="75">
        <v>71900</v>
      </c>
      <c r="O335" s="75">
        <v>71900</v>
      </c>
      <c r="P335" s="75">
        <v>71500</v>
      </c>
      <c r="Q335" s="75">
        <v>71000</v>
      </c>
      <c r="R335" s="45"/>
      <c r="S335" s="37"/>
      <c r="T335" s="24"/>
    </row>
    <row r="336" spans="1:20" ht="44.25" customHeight="1">
      <c r="A336" s="5"/>
      <c r="B336" s="71" t="s">
        <v>10</v>
      </c>
      <c r="C336" s="101" t="s">
        <v>120</v>
      </c>
      <c r="D336" s="73" t="s">
        <v>252</v>
      </c>
      <c r="E336" s="74">
        <f t="shared" si="11"/>
        <v>510400</v>
      </c>
      <c r="F336" s="75">
        <v>117200</v>
      </c>
      <c r="G336" s="75">
        <v>39100</v>
      </c>
      <c r="H336" s="75">
        <v>39100</v>
      </c>
      <c r="I336" s="75">
        <v>39100</v>
      </c>
      <c r="J336" s="75">
        <v>39100</v>
      </c>
      <c r="K336" s="75">
        <v>39100</v>
      </c>
      <c r="L336" s="75">
        <v>39100</v>
      </c>
      <c r="M336" s="75">
        <v>39100</v>
      </c>
      <c r="N336" s="75">
        <v>39100</v>
      </c>
      <c r="O336" s="75">
        <v>39100</v>
      </c>
      <c r="P336" s="75">
        <v>39100</v>
      </c>
      <c r="Q336" s="75">
        <v>2200</v>
      </c>
      <c r="R336" s="45"/>
      <c r="S336" s="37"/>
      <c r="T336" s="24"/>
    </row>
    <row r="337" spans="1:20" ht="54.75" customHeight="1">
      <c r="A337" s="5"/>
      <c r="B337" s="71" t="s">
        <v>10</v>
      </c>
      <c r="C337" s="101" t="s">
        <v>120</v>
      </c>
      <c r="D337" s="73" t="s">
        <v>268</v>
      </c>
      <c r="E337" s="74">
        <f t="shared" si="11"/>
        <v>54476400</v>
      </c>
      <c r="F337" s="75">
        <v>1350000</v>
      </c>
      <c r="G337" s="75">
        <v>4500000</v>
      </c>
      <c r="H337" s="75">
        <v>4500000</v>
      </c>
      <c r="I337" s="75">
        <v>4600000</v>
      </c>
      <c r="J337" s="75">
        <v>4600000</v>
      </c>
      <c r="K337" s="75">
        <v>4700000</v>
      </c>
      <c r="L337" s="75">
        <v>4834800</v>
      </c>
      <c r="M337" s="75">
        <v>4400000</v>
      </c>
      <c r="N337" s="75">
        <v>4334800</v>
      </c>
      <c r="O337" s="75">
        <v>4200000</v>
      </c>
      <c r="P337" s="75">
        <v>4300000</v>
      </c>
      <c r="Q337" s="75">
        <v>8156800</v>
      </c>
      <c r="R337" s="45"/>
      <c r="S337" s="37"/>
      <c r="T337" s="24"/>
    </row>
    <row r="338" spans="1:20" ht="49.5" customHeight="1">
      <c r="A338" s="5"/>
      <c r="B338" s="71" t="s">
        <v>10</v>
      </c>
      <c r="C338" s="101" t="s">
        <v>120</v>
      </c>
      <c r="D338" s="73" t="s">
        <v>269</v>
      </c>
      <c r="E338" s="74">
        <f t="shared" si="11"/>
        <v>51200</v>
      </c>
      <c r="F338" s="75">
        <v>6100</v>
      </c>
      <c r="G338" s="75">
        <v>6100</v>
      </c>
      <c r="H338" s="75">
        <v>6100</v>
      </c>
      <c r="I338" s="75">
        <v>5600</v>
      </c>
      <c r="J338" s="75">
        <v>5600</v>
      </c>
      <c r="K338" s="75">
        <v>5600</v>
      </c>
      <c r="L338" s="75">
        <v>100</v>
      </c>
      <c r="M338" s="75">
        <v>100</v>
      </c>
      <c r="N338" s="75">
        <v>100</v>
      </c>
      <c r="O338" s="75">
        <v>5600</v>
      </c>
      <c r="P338" s="75">
        <v>5100</v>
      </c>
      <c r="Q338" s="75">
        <v>5100</v>
      </c>
      <c r="R338" s="45"/>
      <c r="S338" s="37"/>
      <c r="T338" s="24"/>
    </row>
    <row r="339" spans="1:20" ht="48.75" customHeight="1">
      <c r="A339" s="5"/>
      <c r="B339" s="71" t="s">
        <v>10</v>
      </c>
      <c r="C339" s="101" t="s">
        <v>120</v>
      </c>
      <c r="D339" s="73" t="s">
        <v>285</v>
      </c>
      <c r="E339" s="74">
        <f t="shared" si="11"/>
        <v>26000</v>
      </c>
      <c r="F339" s="75">
        <v>3000</v>
      </c>
      <c r="G339" s="75">
        <v>2500</v>
      </c>
      <c r="H339" s="75">
        <v>2500</v>
      </c>
      <c r="I339" s="75">
        <v>2500</v>
      </c>
      <c r="J339" s="75">
        <v>2500</v>
      </c>
      <c r="K339" s="75">
        <v>2000</v>
      </c>
      <c r="L339" s="75">
        <v>2000</v>
      </c>
      <c r="M339" s="75">
        <v>2000</v>
      </c>
      <c r="N339" s="75">
        <v>2000</v>
      </c>
      <c r="O339" s="75">
        <v>2000</v>
      </c>
      <c r="P339" s="75">
        <v>1500</v>
      </c>
      <c r="Q339" s="75">
        <v>1500</v>
      </c>
      <c r="R339" s="45"/>
      <c r="S339" s="37"/>
      <c r="T339" s="24"/>
    </row>
    <row r="340" spans="1:20" ht="47.25" customHeight="1">
      <c r="A340" s="5"/>
      <c r="B340" s="71" t="s">
        <v>10</v>
      </c>
      <c r="C340" s="101" t="s">
        <v>120</v>
      </c>
      <c r="D340" s="73" t="s">
        <v>270</v>
      </c>
      <c r="E340" s="74">
        <f t="shared" si="11"/>
        <v>11838200</v>
      </c>
      <c r="F340" s="75">
        <v>2170000</v>
      </c>
      <c r="G340" s="75">
        <v>2395100</v>
      </c>
      <c r="H340" s="75">
        <v>1970000</v>
      </c>
      <c r="I340" s="75">
        <v>1714200</v>
      </c>
      <c r="J340" s="75">
        <v>870000</v>
      </c>
      <c r="K340" s="75">
        <v>350000</v>
      </c>
      <c r="L340" s="75">
        <v>50000</v>
      </c>
      <c r="M340" s="75">
        <v>0</v>
      </c>
      <c r="N340" s="75">
        <v>100000</v>
      </c>
      <c r="O340" s="75">
        <v>100000</v>
      </c>
      <c r="P340" s="75">
        <v>502900</v>
      </c>
      <c r="Q340" s="75">
        <v>1616000</v>
      </c>
      <c r="R340" s="45"/>
      <c r="S340" s="37"/>
      <c r="T340" s="24"/>
    </row>
    <row r="341" spans="1:20" ht="46.5" customHeight="1">
      <c r="A341" s="5"/>
      <c r="B341" s="71" t="s">
        <v>10</v>
      </c>
      <c r="C341" s="101" t="s">
        <v>120</v>
      </c>
      <c r="D341" s="73" t="s">
        <v>271</v>
      </c>
      <c r="E341" s="74">
        <f t="shared" si="11"/>
        <v>13845900</v>
      </c>
      <c r="F341" s="75">
        <v>1230000</v>
      </c>
      <c r="G341" s="75">
        <v>1116200</v>
      </c>
      <c r="H341" s="75">
        <v>1180000</v>
      </c>
      <c r="I341" s="75">
        <v>1130000</v>
      </c>
      <c r="J341" s="75">
        <v>1060000</v>
      </c>
      <c r="K341" s="75">
        <v>1330000</v>
      </c>
      <c r="L341" s="75">
        <v>1320000</v>
      </c>
      <c r="M341" s="75">
        <v>1140000</v>
      </c>
      <c r="N341" s="75">
        <v>1120000</v>
      </c>
      <c r="O341" s="75">
        <v>1078400</v>
      </c>
      <c r="P341" s="75">
        <v>1090000</v>
      </c>
      <c r="Q341" s="75">
        <v>1051300</v>
      </c>
      <c r="R341" s="45"/>
      <c r="S341" s="37"/>
      <c r="T341" s="24"/>
    </row>
    <row r="342" spans="1:20" ht="48" customHeight="1">
      <c r="A342" s="5"/>
      <c r="B342" s="71" t="s">
        <v>10</v>
      </c>
      <c r="C342" s="101" t="s">
        <v>120</v>
      </c>
      <c r="D342" s="73" t="s">
        <v>272</v>
      </c>
      <c r="E342" s="74">
        <f t="shared" si="11"/>
        <v>992100</v>
      </c>
      <c r="F342" s="75">
        <v>100000</v>
      </c>
      <c r="G342" s="75">
        <v>90000</v>
      </c>
      <c r="H342" s="75">
        <v>80000</v>
      </c>
      <c r="I342" s="75">
        <v>80000</v>
      </c>
      <c r="J342" s="75">
        <v>70000</v>
      </c>
      <c r="K342" s="75">
        <v>100000</v>
      </c>
      <c r="L342" s="75">
        <v>90000</v>
      </c>
      <c r="M342" s="75">
        <v>56500</v>
      </c>
      <c r="N342" s="75">
        <v>94100</v>
      </c>
      <c r="O342" s="75">
        <v>80000</v>
      </c>
      <c r="P342" s="75">
        <v>89000</v>
      </c>
      <c r="Q342" s="75">
        <v>62500</v>
      </c>
      <c r="R342" s="45"/>
      <c r="S342" s="37"/>
      <c r="T342" s="24"/>
    </row>
    <row r="343" spans="1:20" ht="51.75" customHeight="1">
      <c r="A343" s="5"/>
      <c r="B343" s="71" t="s">
        <v>10</v>
      </c>
      <c r="C343" s="101" t="s">
        <v>120</v>
      </c>
      <c r="D343" s="73" t="s">
        <v>275</v>
      </c>
      <c r="E343" s="74">
        <f t="shared" si="11"/>
        <v>36000</v>
      </c>
      <c r="F343" s="75">
        <v>3000</v>
      </c>
      <c r="G343" s="75">
        <v>3000</v>
      </c>
      <c r="H343" s="75">
        <v>3000</v>
      </c>
      <c r="I343" s="75">
        <v>3000</v>
      </c>
      <c r="J343" s="75">
        <v>3000</v>
      </c>
      <c r="K343" s="75">
        <v>3000</v>
      </c>
      <c r="L343" s="75">
        <v>3000</v>
      </c>
      <c r="M343" s="75">
        <v>3000</v>
      </c>
      <c r="N343" s="75">
        <v>3000</v>
      </c>
      <c r="O343" s="75">
        <v>3000</v>
      </c>
      <c r="P343" s="75">
        <v>3000</v>
      </c>
      <c r="Q343" s="75">
        <v>3000</v>
      </c>
      <c r="R343" s="45"/>
      <c r="S343" s="37"/>
      <c r="T343" s="24"/>
    </row>
    <row r="344" spans="1:20" ht="48" customHeight="1">
      <c r="A344" s="5"/>
      <c r="B344" s="71" t="s">
        <v>10</v>
      </c>
      <c r="C344" s="101" t="s">
        <v>120</v>
      </c>
      <c r="D344" s="73" t="s">
        <v>276</v>
      </c>
      <c r="E344" s="74">
        <f t="shared" si="11"/>
        <v>464100</v>
      </c>
      <c r="F344" s="75">
        <v>33300</v>
      </c>
      <c r="G344" s="75">
        <v>33300</v>
      </c>
      <c r="H344" s="75">
        <v>33300</v>
      </c>
      <c r="I344" s="75">
        <v>33300</v>
      </c>
      <c r="J344" s="75">
        <v>33300</v>
      </c>
      <c r="K344" s="75">
        <v>33300</v>
      </c>
      <c r="L344" s="75">
        <v>98200</v>
      </c>
      <c r="M344" s="75">
        <v>33300</v>
      </c>
      <c r="N344" s="75">
        <v>33300</v>
      </c>
      <c r="O344" s="75">
        <v>33300</v>
      </c>
      <c r="P344" s="75">
        <v>33200</v>
      </c>
      <c r="Q344" s="75">
        <v>33000</v>
      </c>
      <c r="R344" s="45"/>
      <c r="S344" s="37"/>
      <c r="T344" s="24"/>
    </row>
    <row r="345" spans="1:20" ht="51" customHeight="1">
      <c r="A345" s="5"/>
      <c r="B345" s="71" t="s">
        <v>10</v>
      </c>
      <c r="C345" s="101" t="s">
        <v>120</v>
      </c>
      <c r="D345" s="73" t="s">
        <v>277</v>
      </c>
      <c r="E345" s="74">
        <f t="shared" si="11"/>
        <v>470000</v>
      </c>
      <c r="F345" s="75">
        <v>40000</v>
      </c>
      <c r="G345" s="75">
        <v>40000</v>
      </c>
      <c r="H345" s="75">
        <v>40000</v>
      </c>
      <c r="I345" s="75">
        <v>40000</v>
      </c>
      <c r="J345" s="75">
        <v>40000</v>
      </c>
      <c r="K345" s="75">
        <v>40000</v>
      </c>
      <c r="L345" s="75">
        <v>0</v>
      </c>
      <c r="M345" s="75">
        <v>0</v>
      </c>
      <c r="N345" s="75">
        <v>0</v>
      </c>
      <c r="O345" s="75">
        <v>40000</v>
      </c>
      <c r="P345" s="75">
        <v>160000</v>
      </c>
      <c r="Q345" s="75">
        <v>30000</v>
      </c>
      <c r="R345" s="45"/>
      <c r="S345" s="37"/>
      <c r="T345" s="24"/>
    </row>
    <row r="346" spans="1:20" ht="48" customHeight="1">
      <c r="A346" s="5"/>
      <c r="B346" s="71" t="s">
        <v>10</v>
      </c>
      <c r="C346" s="101" t="s">
        <v>120</v>
      </c>
      <c r="D346" s="73" t="s">
        <v>279</v>
      </c>
      <c r="E346" s="74">
        <f t="shared" si="11"/>
        <v>6711600</v>
      </c>
      <c r="F346" s="75">
        <v>500</v>
      </c>
      <c r="G346" s="75">
        <v>3462300</v>
      </c>
      <c r="H346" s="75">
        <v>2400</v>
      </c>
      <c r="I346" s="75">
        <v>2200</v>
      </c>
      <c r="J346" s="75">
        <v>0</v>
      </c>
      <c r="K346" s="75">
        <v>0</v>
      </c>
      <c r="L346" s="75">
        <v>1771200</v>
      </c>
      <c r="M346" s="75">
        <v>2000</v>
      </c>
      <c r="N346" s="75">
        <v>0</v>
      </c>
      <c r="O346" s="75">
        <v>1469000</v>
      </c>
      <c r="P346" s="75">
        <v>2000</v>
      </c>
      <c r="Q346" s="75">
        <v>0</v>
      </c>
      <c r="R346" s="45"/>
      <c r="S346" s="37"/>
      <c r="T346" s="24"/>
    </row>
    <row r="347" spans="1:20" ht="45" customHeight="1">
      <c r="A347" s="5"/>
      <c r="B347" s="71" t="s">
        <v>10</v>
      </c>
      <c r="C347" s="101" t="s">
        <v>120</v>
      </c>
      <c r="D347" s="73" t="s">
        <v>282</v>
      </c>
      <c r="E347" s="74">
        <f t="shared" si="11"/>
        <v>2800000</v>
      </c>
      <c r="F347" s="75">
        <v>0</v>
      </c>
      <c r="G347" s="75">
        <v>800000</v>
      </c>
      <c r="H347" s="75">
        <v>2000000</v>
      </c>
      <c r="I347" s="75">
        <v>0</v>
      </c>
      <c r="J347" s="75">
        <v>0</v>
      </c>
      <c r="K347" s="75">
        <v>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45"/>
      <c r="S347" s="37"/>
      <c r="T347" s="24"/>
    </row>
    <row r="348" spans="1:20" ht="48.75" customHeight="1">
      <c r="A348" s="5"/>
      <c r="B348" s="71" t="s">
        <v>10</v>
      </c>
      <c r="C348" s="101" t="s">
        <v>120</v>
      </c>
      <c r="D348" s="73" t="s">
        <v>253</v>
      </c>
      <c r="E348" s="74">
        <f t="shared" si="11"/>
        <v>800000</v>
      </c>
      <c r="F348" s="75">
        <v>40000</v>
      </c>
      <c r="G348" s="75">
        <v>40000</v>
      </c>
      <c r="H348" s="75">
        <v>40000</v>
      </c>
      <c r="I348" s="75">
        <v>90000</v>
      </c>
      <c r="J348" s="75">
        <v>70000</v>
      </c>
      <c r="K348" s="75">
        <v>70000</v>
      </c>
      <c r="L348" s="75">
        <v>70000</v>
      </c>
      <c r="M348" s="75">
        <v>70000</v>
      </c>
      <c r="N348" s="75">
        <v>70000</v>
      </c>
      <c r="O348" s="75">
        <v>70000</v>
      </c>
      <c r="P348" s="75">
        <v>70000</v>
      </c>
      <c r="Q348" s="75">
        <v>100000</v>
      </c>
      <c r="R348" s="45"/>
      <c r="S348" s="37"/>
      <c r="T348" s="24"/>
    </row>
    <row r="349" spans="1:20" ht="47.25" customHeight="1">
      <c r="A349" s="5"/>
      <c r="B349" s="71" t="s">
        <v>10</v>
      </c>
      <c r="C349" s="101" t="s">
        <v>121</v>
      </c>
      <c r="D349" s="73" t="s">
        <v>1</v>
      </c>
      <c r="E349" s="74">
        <f t="shared" si="11"/>
        <v>3831700</v>
      </c>
      <c r="F349" s="75">
        <v>86600</v>
      </c>
      <c r="G349" s="75">
        <v>317600</v>
      </c>
      <c r="H349" s="75">
        <v>317600</v>
      </c>
      <c r="I349" s="75">
        <v>343400</v>
      </c>
      <c r="J349" s="75">
        <v>316600</v>
      </c>
      <c r="K349" s="75">
        <v>340400</v>
      </c>
      <c r="L349" s="75">
        <v>319600</v>
      </c>
      <c r="M349" s="75">
        <v>316600</v>
      </c>
      <c r="N349" s="75">
        <v>343400</v>
      </c>
      <c r="O349" s="75">
        <v>319600</v>
      </c>
      <c r="P349" s="75">
        <v>327000</v>
      </c>
      <c r="Q349" s="75">
        <v>483300</v>
      </c>
      <c r="R349" s="45"/>
      <c r="S349" s="37"/>
      <c r="T349" s="24"/>
    </row>
    <row r="350" spans="1:20" ht="39.75" customHeight="1">
      <c r="A350" s="5"/>
      <c r="B350" s="71" t="s">
        <v>188</v>
      </c>
      <c r="C350" s="101" t="s">
        <v>122</v>
      </c>
      <c r="D350" s="73" t="s">
        <v>1</v>
      </c>
      <c r="E350" s="74">
        <f t="shared" si="11"/>
        <v>6580000</v>
      </c>
      <c r="F350" s="75">
        <v>100000</v>
      </c>
      <c r="G350" s="75">
        <v>620000</v>
      </c>
      <c r="H350" s="75">
        <v>640000</v>
      </c>
      <c r="I350" s="75">
        <v>660000</v>
      </c>
      <c r="J350" s="75">
        <v>660000</v>
      </c>
      <c r="K350" s="75">
        <v>550000</v>
      </c>
      <c r="L350" s="75">
        <v>550000</v>
      </c>
      <c r="M350" s="75">
        <v>550000</v>
      </c>
      <c r="N350" s="75">
        <v>550000</v>
      </c>
      <c r="O350" s="75">
        <v>600000</v>
      </c>
      <c r="P350" s="75">
        <v>600000</v>
      </c>
      <c r="Q350" s="75">
        <v>500000</v>
      </c>
      <c r="R350" s="45"/>
      <c r="S350" s="37"/>
      <c r="T350" s="24"/>
    </row>
    <row r="351" spans="1:20" ht="33" customHeight="1">
      <c r="A351" s="5"/>
      <c r="B351" s="71" t="s">
        <v>188</v>
      </c>
      <c r="C351" s="101" t="s">
        <v>146</v>
      </c>
      <c r="D351" s="73" t="s">
        <v>1</v>
      </c>
      <c r="E351" s="74">
        <f t="shared" si="11"/>
        <v>3790300</v>
      </c>
      <c r="F351" s="75">
        <v>150300</v>
      </c>
      <c r="G351" s="75">
        <v>350000</v>
      </c>
      <c r="H351" s="75">
        <v>350000</v>
      </c>
      <c r="I351" s="75">
        <v>320000</v>
      </c>
      <c r="J351" s="75">
        <v>350000</v>
      </c>
      <c r="K351" s="75">
        <v>320000</v>
      </c>
      <c r="L351" s="75">
        <v>320000</v>
      </c>
      <c r="M351" s="75">
        <v>320000</v>
      </c>
      <c r="N351" s="75">
        <v>320000</v>
      </c>
      <c r="O351" s="75">
        <v>320000</v>
      </c>
      <c r="P351" s="75">
        <v>320000</v>
      </c>
      <c r="Q351" s="75">
        <v>350000</v>
      </c>
      <c r="R351" s="45"/>
      <c r="S351" s="37"/>
      <c r="T351" s="24"/>
    </row>
    <row r="352" spans="1:20" ht="49.5" customHeight="1">
      <c r="A352" s="5"/>
      <c r="B352" s="71" t="s">
        <v>11</v>
      </c>
      <c r="C352" s="101" t="s">
        <v>123</v>
      </c>
      <c r="D352" s="73" t="s">
        <v>1</v>
      </c>
      <c r="E352" s="74">
        <f t="shared" si="11"/>
        <v>115000</v>
      </c>
      <c r="F352" s="75">
        <v>0</v>
      </c>
      <c r="G352" s="75">
        <v>0</v>
      </c>
      <c r="H352" s="75">
        <v>0</v>
      </c>
      <c r="I352" s="75">
        <v>60000</v>
      </c>
      <c r="J352" s="75">
        <v>55000</v>
      </c>
      <c r="K352" s="75">
        <v>0</v>
      </c>
      <c r="L352" s="75">
        <v>0</v>
      </c>
      <c r="M352" s="75">
        <v>0</v>
      </c>
      <c r="N352" s="75">
        <v>0</v>
      </c>
      <c r="O352" s="75">
        <v>0</v>
      </c>
      <c r="P352" s="75">
        <v>0</v>
      </c>
      <c r="Q352" s="75">
        <v>0</v>
      </c>
      <c r="R352" s="45"/>
      <c r="S352" s="37"/>
      <c r="T352" s="24"/>
    </row>
    <row r="353" spans="1:20" ht="48.75" customHeight="1">
      <c r="A353" s="5"/>
      <c r="B353" s="71" t="s">
        <v>11</v>
      </c>
      <c r="C353" s="101" t="s">
        <v>123</v>
      </c>
      <c r="D353" s="73" t="s">
        <v>256</v>
      </c>
      <c r="E353" s="74">
        <f t="shared" si="11"/>
        <v>74800</v>
      </c>
      <c r="F353" s="75">
        <v>0</v>
      </c>
      <c r="G353" s="75">
        <v>0</v>
      </c>
      <c r="H353" s="75">
        <v>0</v>
      </c>
      <c r="I353" s="75">
        <v>74800</v>
      </c>
      <c r="J353" s="75">
        <v>0</v>
      </c>
      <c r="K353" s="75">
        <v>0</v>
      </c>
      <c r="L353" s="75">
        <v>0</v>
      </c>
      <c r="M353" s="75">
        <v>0</v>
      </c>
      <c r="N353" s="75">
        <v>0</v>
      </c>
      <c r="O353" s="75">
        <v>0</v>
      </c>
      <c r="P353" s="75">
        <v>0</v>
      </c>
      <c r="Q353" s="75">
        <v>0</v>
      </c>
      <c r="R353" s="45"/>
      <c r="S353" s="37"/>
      <c r="T353" s="24"/>
    </row>
    <row r="354" spans="1:20" ht="48" customHeight="1">
      <c r="A354" s="5"/>
      <c r="B354" s="71" t="s">
        <v>11</v>
      </c>
      <c r="C354" s="101" t="s">
        <v>124</v>
      </c>
      <c r="D354" s="73" t="s">
        <v>257</v>
      </c>
      <c r="E354" s="74">
        <f t="shared" si="11"/>
        <v>165000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165000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45"/>
      <c r="S354" s="37"/>
      <c r="T354" s="24"/>
    </row>
    <row r="355" spans="1:20" ht="51.75" customHeight="1">
      <c r="A355" s="5"/>
      <c r="B355" s="71" t="s">
        <v>11</v>
      </c>
      <c r="C355" s="101" t="s">
        <v>124</v>
      </c>
      <c r="D355" s="73" t="s">
        <v>258</v>
      </c>
      <c r="E355" s="74">
        <f t="shared" si="11"/>
        <v>288300</v>
      </c>
      <c r="F355" s="75">
        <v>24300</v>
      </c>
      <c r="G355" s="75">
        <v>24000</v>
      </c>
      <c r="H355" s="75">
        <v>24000</v>
      </c>
      <c r="I355" s="75">
        <v>24000</v>
      </c>
      <c r="J355" s="75">
        <v>24000</v>
      </c>
      <c r="K355" s="75">
        <v>24000</v>
      </c>
      <c r="L355" s="75">
        <v>24000</v>
      </c>
      <c r="M355" s="75">
        <v>24000</v>
      </c>
      <c r="N355" s="75">
        <v>24000</v>
      </c>
      <c r="O355" s="75">
        <v>24000</v>
      </c>
      <c r="P355" s="75">
        <v>24000</v>
      </c>
      <c r="Q355" s="75">
        <v>24000</v>
      </c>
      <c r="R355" s="45"/>
      <c r="S355" s="37"/>
      <c r="T355" s="24"/>
    </row>
    <row r="356" spans="1:20" ht="47.25" customHeight="1">
      <c r="A356" s="5"/>
      <c r="B356" s="71" t="s">
        <v>11</v>
      </c>
      <c r="C356" s="101" t="s">
        <v>124</v>
      </c>
      <c r="D356" s="73" t="s">
        <v>259</v>
      </c>
      <c r="E356" s="74">
        <f t="shared" si="11"/>
        <v>333400</v>
      </c>
      <c r="F356" s="75">
        <v>28000</v>
      </c>
      <c r="G356" s="75">
        <v>28000</v>
      </c>
      <c r="H356" s="75">
        <v>28000</v>
      </c>
      <c r="I356" s="75">
        <v>28000</v>
      </c>
      <c r="J356" s="75">
        <v>28000</v>
      </c>
      <c r="K356" s="75">
        <v>28000</v>
      </c>
      <c r="L356" s="75">
        <v>28000</v>
      </c>
      <c r="M356" s="75">
        <v>28000</v>
      </c>
      <c r="N356" s="75">
        <v>28000</v>
      </c>
      <c r="O356" s="75">
        <v>28000</v>
      </c>
      <c r="P356" s="75">
        <v>28000</v>
      </c>
      <c r="Q356" s="75">
        <v>25400</v>
      </c>
      <c r="R356" s="45"/>
      <c r="S356" s="37"/>
      <c r="T356" s="24"/>
    </row>
    <row r="357" spans="1:20" ht="45.75" customHeight="1">
      <c r="A357" s="5"/>
      <c r="B357" s="71" t="s">
        <v>11</v>
      </c>
      <c r="C357" s="101" t="s">
        <v>124</v>
      </c>
      <c r="D357" s="73" t="s">
        <v>260</v>
      </c>
      <c r="E357" s="74">
        <f t="shared" si="11"/>
        <v>5200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5200</v>
      </c>
      <c r="L357" s="75">
        <v>0</v>
      </c>
      <c r="M357" s="75">
        <v>0</v>
      </c>
      <c r="N357" s="75">
        <v>0</v>
      </c>
      <c r="O357" s="75">
        <v>0</v>
      </c>
      <c r="P357" s="75">
        <v>0</v>
      </c>
      <c r="Q357" s="75">
        <v>0</v>
      </c>
      <c r="R357" s="45"/>
      <c r="S357" s="37"/>
      <c r="T357" s="24"/>
    </row>
    <row r="358" spans="1:20" ht="51" customHeight="1">
      <c r="A358" s="5"/>
      <c r="B358" s="71" t="s">
        <v>11</v>
      </c>
      <c r="C358" s="101" t="s">
        <v>124</v>
      </c>
      <c r="D358" s="73" t="s">
        <v>262</v>
      </c>
      <c r="E358" s="74">
        <f t="shared" si="11"/>
        <v>30570300</v>
      </c>
      <c r="F358" s="75">
        <v>2800000</v>
      </c>
      <c r="G358" s="75">
        <v>2800000</v>
      </c>
      <c r="H358" s="75">
        <v>2800000</v>
      </c>
      <c r="I358" s="75">
        <v>2800000</v>
      </c>
      <c r="J358" s="75">
        <v>2570300</v>
      </c>
      <c r="K358" s="75">
        <v>2400000</v>
      </c>
      <c r="L358" s="75">
        <v>2400000</v>
      </c>
      <c r="M358" s="75">
        <v>2400000</v>
      </c>
      <c r="N358" s="75">
        <v>2400000</v>
      </c>
      <c r="O358" s="75">
        <v>2400000</v>
      </c>
      <c r="P358" s="75">
        <v>2400000</v>
      </c>
      <c r="Q358" s="75">
        <v>2400000</v>
      </c>
      <c r="R358" s="45"/>
      <c r="S358" s="37"/>
      <c r="T358" s="24"/>
    </row>
    <row r="359" spans="1:20" ht="51" customHeight="1">
      <c r="A359" s="5"/>
      <c r="B359" s="71" t="s">
        <v>11</v>
      </c>
      <c r="C359" s="101" t="s">
        <v>124</v>
      </c>
      <c r="D359" s="73" t="s">
        <v>263</v>
      </c>
      <c r="E359" s="74">
        <f t="shared" si="11"/>
        <v>23724900</v>
      </c>
      <c r="F359" s="75">
        <v>600000</v>
      </c>
      <c r="G359" s="75">
        <v>2200000</v>
      </c>
      <c r="H359" s="75">
        <v>2200000</v>
      </c>
      <c r="I359" s="75">
        <v>2200000</v>
      </c>
      <c r="J359" s="75">
        <v>2200000</v>
      </c>
      <c r="K359" s="75">
        <v>2200000</v>
      </c>
      <c r="L359" s="75">
        <v>2200000</v>
      </c>
      <c r="M359" s="75">
        <v>2200000</v>
      </c>
      <c r="N359" s="75">
        <v>2200000</v>
      </c>
      <c r="O359" s="75">
        <v>2200000</v>
      </c>
      <c r="P359" s="75">
        <v>2200000</v>
      </c>
      <c r="Q359" s="75">
        <v>1124900</v>
      </c>
      <c r="R359" s="45"/>
      <c r="S359" s="37"/>
      <c r="T359" s="24"/>
    </row>
    <row r="360" spans="1:20" ht="47.25" customHeight="1">
      <c r="A360" s="5"/>
      <c r="B360" s="71" t="s">
        <v>11</v>
      </c>
      <c r="C360" s="101" t="s">
        <v>125</v>
      </c>
      <c r="D360" s="73" t="s">
        <v>254</v>
      </c>
      <c r="E360" s="74">
        <f t="shared" si="11"/>
        <v>642300</v>
      </c>
      <c r="F360" s="75">
        <v>75000</v>
      </c>
      <c r="G360" s="75">
        <v>60000</v>
      </c>
      <c r="H360" s="75">
        <v>55000</v>
      </c>
      <c r="I360" s="75">
        <v>55000</v>
      </c>
      <c r="J360" s="75">
        <v>55000</v>
      </c>
      <c r="K360" s="75">
        <v>55000</v>
      </c>
      <c r="L360" s="75">
        <v>55000</v>
      </c>
      <c r="M360" s="75">
        <v>55000</v>
      </c>
      <c r="N360" s="75">
        <v>55000</v>
      </c>
      <c r="O360" s="75">
        <v>50000</v>
      </c>
      <c r="P360" s="75">
        <v>50000</v>
      </c>
      <c r="Q360" s="75">
        <v>22300</v>
      </c>
      <c r="R360" s="45"/>
      <c r="S360" s="37"/>
      <c r="T360" s="24"/>
    </row>
    <row r="361" spans="1:20" ht="54" customHeight="1">
      <c r="A361" s="5"/>
      <c r="B361" s="71" t="s">
        <v>11</v>
      </c>
      <c r="C361" s="101" t="s">
        <v>125</v>
      </c>
      <c r="D361" s="73" t="s">
        <v>255</v>
      </c>
      <c r="E361" s="74">
        <f t="shared" si="11"/>
        <v>7828700</v>
      </c>
      <c r="F361" s="75">
        <v>750000</v>
      </c>
      <c r="G361" s="75">
        <v>750000</v>
      </c>
      <c r="H361" s="75">
        <v>750000</v>
      </c>
      <c r="I361" s="75">
        <v>750000</v>
      </c>
      <c r="J361" s="75">
        <v>750000</v>
      </c>
      <c r="K361" s="75">
        <v>750000</v>
      </c>
      <c r="L361" s="75">
        <v>750000</v>
      </c>
      <c r="M361" s="75">
        <v>750000</v>
      </c>
      <c r="N361" s="75">
        <v>750000</v>
      </c>
      <c r="O361" s="75">
        <v>550000</v>
      </c>
      <c r="P361" s="75">
        <v>300000</v>
      </c>
      <c r="Q361" s="75">
        <v>228700</v>
      </c>
      <c r="R361" s="45"/>
      <c r="S361" s="37"/>
      <c r="T361" s="24"/>
    </row>
    <row r="362" spans="1:20" ht="56.25" customHeight="1">
      <c r="A362" s="5"/>
      <c r="B362" s="71" t="s">
        <v>11</v>
      </c>
      <c r="C362" s="101" t="s">
        <v>125</v>
      </c>
      <c r="D362" s="73" t="s">
        <v>261</v>
      </c>
      <c r="E362" s="74">
        <f t="shared" si="11"/>
        <v>439100</v>
      </c>
      <c r="F362" s="75">
        <v>40000</v>
      </c>
      <c r="G362" s="75">
        <v>40000</v>
      </c>
      <c r="H362" s="75">
        <v>40000</v>
      </c>
      <c r="I362" s="75">
        <v>40000</v>
      </c>
      <c r="J362" s="75">
        <v>40000</v>
      </c>
      <c r="K362" s="75">
        <v>40000</v>
      </c>
      <c r="L362" s="75">
        <v>40000</v>
      </c>
      <c r="M362" s="75">
        <v>40000</v>
      </c>
      <c r="N362" s="75">
        <v>40000</v>
      </c>
      <c r="O362" s="75">
        <v>30000</v>
      </c>
      <c r="P362" s="75">
        <v>30000</v>
      </c>
      <c r="Q362" s="75">
        <v>19100</v>
      </c>
      <c r="R362" s="45"/>
      <c r="S362" s="37"/>
      <c r="T362" s="24"/>
    </row>
    <row r="363" spans="1:20" ht="18" hidden="1">
      <c r="A363" s="5"/>
      <c r="B363" s="53"/>
      <c r="C363" s="54"/>
      <c r="D363" s="55"/>
      <c r="E363" s="56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45"/>
      <c r="S363" s="37"/>
      <c r="T363" s="24"/>
    </row>
    <row r="364" spans="1:20" ht="18" hidden="1">
      <c r="A364" s="5"/>
      <c r="B364" s="53"/>
      <c r="C364" s="54"/>
      <c r="D364" s="55"/>
      <c r="E364" s="56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45"/>
      <c r="S364" s="37"/>
      <c r="T364" s="24"/>
    </row>
    <row r="365" spans="1:20" ht="18" hidden="1">
      <c r="A365" s="5"/>
      <c r="B365" s="53"/>
      <c r="C365" s="54"/>
      <c r="D365" s="55"/>
      <c r="E365" s="56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45"/>
      <c r="S365" s="37"/>
      <c r="T365" s="24"/>
    </row>
    <row r="366" spans="1:20" ht="18" hidden="1">
      <c r="A366" s="5"/>
      <c r="B366" s="53"/>
      <c r="C366" s="54"/>
      <c r="D366" s="55"/>
      <c r="E366" s="56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45"/>
      <c r="S366" s="37"/>
      <c r="T366" s="24"/>
    </row>
    <row r="367" spans="1:20" ht="18" hidden="1">
      <c r="A367" s="5"/>
      <c r="B367" s="53"/>
      <c r="C367" s="54"/>
      <c r="D367" s="55"/>
      <c r="E367" s="56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45"/>
      <c r="S367" s="37"/>
      <c r="T367" s="24"/>
    </row>
    <row r="368" spans="1:20" ht="18" hidden="1">
      <c r="A368" s="5"/>
      <c r="B368" s="53"/>
      <c r="C368" s="54"/>
      <c r="D368" s="55"/>
      <c r="E368" s="56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45"/>
      <c r="S368" s="37"/>
      <c r="T368" s="24"/>
    </row>
    <row r="369" spans="1:20" ht="18" hidden="1">
      <c r="A369" s="5"/>
      <c r="B369" s="53"/>
      <c r="C369" s="54"/>
      <c r="D369" s="55"/>
      <c r="E369" s="56">
        <f t="shared" si="11"/>
        <v>0</v>
      </c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45"/>
      <c r="S369" s="37"/>
      <c r="T369" s="24"/>
    </row>
    <row r="370" spans="1:20" ht="18.75" hidden="1">
      <c r="A370" s="5"/>
      <c r="B370" s="65"/>
      <c r="C370" s="66"/>
      <c r="D370" s="67"/>
      <c r="E370" s="61">
        <f t="shared" si="11"/>
        <v>0</v>
      </c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4"/>
      <c r="R370" s="45"/>
      <c r="S370" s="37"/>
      <c r="T370" s="24"/>
    </row>
    <row r="371" spans="1:20" ht="18.75" hidden="1">
      <c r="A371" s="5"/>
      <c r="B371" s="65"/>
      <c r="C371" s="66"/>
      <c r="D371" s="67"/>
      <c r="E371" s="61">
        <f t="shared" si="11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4"/>
      <c r="R371" s="45"/>
      <c r="S371" s="37"/>
      <c r="T371" s="24"/>
    </row>
    <row r="372" spans="1:20" ht="18.75" hidden="1">
      <c r="A372" s="5"/>
      <c r="B372" s="65"/>
      <c r="C372" s="66"/>
      <c r="D372" s="67"/>
      <c r="E372" s="61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4"/>
      <c r="R372" s="45"/>
      <c r="S372" s="37"/>
      <c r="T372" s="24"/>
    </row>
    <row r="373" spans="1:20" ht="18.75" hidden="1">
      <c r="A373" s="5"/>
      <c r="B373" s="65"/>
      <c r="C373" s="66"/>
      <c r="D373" s="67"/>
      <c r="E373" s="61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4"/>
      <c r="R373" s="45"/>
      <c r="S373" s="37"/>
      <c r="T373" s="24"/>
    </row>
    <row r="374" spans="1:20" ht="18.75" hidden="1">
      <c r="A374" s="5"/>
      <c r="B374" s="65"/>
      <c r="C374" s="66"/>
      <c r="D374" s="67"/>
      <c r="E374" s="61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4"/>
      <c r="R374" s="45"/>
      <c r="S374" s="37"/>
      <c r="T374" s="24"/>
    </row>
    <row r="375" spans="1:20" ht="18.75" hidden="1">
      <c r="A375" s="5"/>
      <c r="B375" s="65"/>
      <c r="C375" s="66"/>
      <c r="D375" s="67"/>
      <c r="E375" s="61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4"/>
      <c r="R375" s="45"/>
      <c r="S375" s="37"/>
      <c r="T375" s="24"/>
    </row>
    <row r="376" spans="1:20" ht="18.75" hidden="1">
      <c r="A376" s="5"/>
      <c r="B376" s="65"/>
      <c r="C376" s="66"/>
      <c r="D376" s="67"/>
      <c r="E376" s="61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4"/>
      <c r="R376" s="45"/>
      <c r="S376" s="37"/>
      <c r="T376" s="24"/>
    </row>
    <row r="377" spans="1:20" ht="18.75" hidden="1">
      <c r="A377" s="5"/>
      <c r="B377" s="65"/>
      <c r="C377" s="66"/>
      <c r="D377" s="67"/>
      <c r="E377" s="61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4"/>
      <c r="R377" s="45"/>
      <c r="S377" s="37"/>
      <c r="T377" s="24"/>
    </row>
    <row r="378" spans="1:20" ht="18.75" hidden="1">
      <c r="A378" s="5"/>
      <c r="B378" s="65"/>
      <c r="C378" s="66"/>
      <c r="D378" s="67"/>
      <c r="E378" s="61">
        <f t="shared" si="11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4"/>
      <c r="R378" s="45"/>
      <c r="S378" s="37"/>
      <c r="T378" s="24"/>
    </row>
    <row r="379" spans="1:20" ht="75">
      <c r="A379" s="5"/>
      <c r="B379" s="127" t="s">
        <v>66</v>
      </c>
      <c r="C379" s="128" t="s">
        <v>50</v>
      </c>
      <c r="D379" s="128" t="s">
        <v>50</v>
      </c>
      <c r="E379" s="106">
        <f aca="true" t="shared" si="12" ref="E379:Q379">SUM(E189:E378)</f>
        <v>2263581000</v>
      </c>
      <c r="F379" s="106">
        <f t="shared" si="12"/>
        <v>88579700</v>
      </c>
      <c r="G379" s="106">
        <f t="shared" si="12"/>
        <v>209232250</v>
      </c>
      <c r="H379" s="106">
        <f t="shared" si="12"/>
        <v>235653300</v>
      </c>
      <c r="I379" s="106">
        <f t="shared" si="12"/>
        <v>258473950</v>
      </c>
      <c r="J379" s="106">
        <f t="shared" si="12"/>
        <v>187446000</v>
      </c>
      <c r="K379" s="106">
        <f t="shared" si="12"/>
        <v>258000550</v>
      </c>
      <c r="L379" s="106">
        <f t="shared" si="12"/>
        <v>192348800</v>
      </c>
      <c r="M379" s="106">
        <f t="shared" si="12"/>
        <v>109568200</v>
      </c>
      <c r="N379" s="106">
        <f t="shared" si="12"/>
        <v>126758150</v>
      </c>
      <c r="O379" s="106">
        <f t="shared" si="12"/>
        <v>183467250</v>
      </c>
      <c r="P379" s="106">
        <f t="shared" si="12"/>
        <v>169299950</v>
      </c>
      <c r="Q379" s="106">
        <f t="shared" si="12"/>
        <v>244752900</v>
      </c>
      <c r="R379" s="45"/>
      <c r="S379" s="51"/>
      <c r="T379" s="24"/>
    </row>
    <row r="380" spans="1:20" ht="18.75" hidden="1">
      <c r="A380" s="5"/>
      <c r="B380" s="107"/>
      <c r="C380" s="108"/>
      <c r="D380" s="109"/>
      <c r="E380" s="117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30"/>
      <c r="R380" s="45"/>
      <c r="S380" s="51"/>
      <c r="T380" s="24"/>
    </row>
    <row r="381" spans="1:20" ht="18.75" hidden="1">
      <c r="A381" s="5"/>
      <c r="B381" s="107"/>
      <c r="C381" s="108"/>
      <c r="D381" s="109"/>
      <c r="E381" s="117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30"/>
      <c r="R381" s="45"/>
      <c r="S381" s="51"/>
      <c r="T381" s="24"/>
    </row>
    <row r="382" spans="1:20" ht="18.75" hidden="1">
      <c r="A382" s="5"/>
      <c r="B382" s="103"/>
      <c r="C382" s="115"/>
      <c r="D382" s="116"/>
      <c r="E382" s="11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45"/>
      <c r="S382" s="51"/>
      <c r="T382" s="24"/>
    </row>
    <row r="383" spans="1:20" ht="93.75" hidden="1">
      <c r="A383" s="5"/>
      <c r="B383" s="132" t="s">
        <v>67</v>
      </c>
      <c r="C383" s="128" t="s">
        <v>50</v>
      </c>
      <c r="D383" s="128" t="s">
        <v>50</v>
      </c>
      <c r="E383" s="106">
        <f aca="true" t="shared" si="13" ref="E383:Q383">SUM(E380:E382)</f>
        <v>0</v>
      </c>
      <c r="F383" s="106">
        <f t="shared" si="13"/>
        <v>0</v>
      </c>
      <c r="G383" s="106">
        <f t="shared" si="13"/>
        <v>0</v>
      </c>
      <c r="H383" s="106">
        <f t="shared" si="13"/>
        <v>0</v>
      </c>
      <c r="I383" s="106">
        <f t="shared" si="13"/>
        <v>0</v>
      </c>
      <c r="J383" s="106">
        <f t="shared" si="13"/>
        <v>0</v>
      </c>
      <c r="K383" s="106">
        <f t="shared" si="13"/>
        <v>0</v>
      </c>
      <c r="L383" s="106">
        <f t="shared" si="13"/>
        <v>0</v>
      </c>
      <c r="M383" s="106">
        <f t="shared" si="13"/>
        <v>0</v>
      </c>
      <c r="N383" s="106">
        <f t="shared" si="13"/>
        <v>0</v>
      </c>
      <c r="O383" s="106">
        <f t="shared" si="13"/>
        <v>0</v>
      </c>
      <c r="P383" s="106">
        <f t="shared" si="13"/>
        <v>0</v>
      </c>
      <c r="Q383" s="106">
        <f t="shared" si="13"/>
        <v>0</v>
      </c>
      <c r="R383" s="45"/>
      <c r="S383" s="51"/>
      <c r="T383" s="24"/>
    </row>
    <row r="384" spans="1:20" ht="18.75">
      <c r="A384" s="5"/>
      <c r="B384" s="133" t="s">
        <v>68</v>
      </c>
      <c r="C384" s="115"/>
      <c r="D384" s="116"/>
      <c r="E384" s="106">
        <f>E379+E383</f>
        <v>2263581000</v>
      </c>
      <c r="F384" s="106">
        <f aca="true" t="shared" si="14" ref="F384:Q384">F379+F383</f>
        <v>88579700</v>
      </c>
      <c r="G384" s="106">
        <f t="shared" si="14"/>
        <v>209232250</v>
      </c>
      <c r="H384" s="106">
        <f t="shared" si="14"/>
        <v>235653300</v>
      </c>
      <c r="I384" s="106">
        <f t="shared" si="14"/>
        <v>258473950</v>
      </c>
      <c r="J384" s="106">
        <f t="shared" si="14"/>
        <v>187446000</v>
      </c>
      <c r="K384" s="106">
        <f t="shared" si="14"/>
        <v>258000550</v>
      </c>
      <c r="L384" s="106">
        <f t="shared" si="14"/>
        <v>192348800</v>
      </c>
      <c r="M384" s="106">
        <f t="shared" si="14"/>
        <v>109568200</v>
      </c>
      <c r="N384" s="106">
        <f t="shared" si="14"/>
        <v>126758150</v>
      </c>
      <c r="O384" s="106">
        <f t="shared" si="14"/>
        <v>183467250</v>
      </c>
      <c r="P384" s="106">
        <f t="shared" si="14"/>
        <v>169299950</v>
      </c>
      <c r="Q384" s="106">
        <f t="shared" si="14"/>
        <v>244752900</v>
      </c>
      <c r="R384" s="45"/>
      <c r="S384" s="37"/>
      <c r="T384" s="24"/>
    </row>
    <row r="385" spans="1:20" ht="18.75" customHeight="1">
      <c r="A385" s="5"/>
      <c r="B385" s="134" t="s">
        <v>69</v>
      </c>
      <c r="C385" s="135"/>
      <c r="D385" s="13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46"/>
      <c r="S385" s="46"/>
      <c r="T385" s="46"/>
    </row>
    <row r="386" spans="1:20" ht="18.75">
      <c r="A386" s="5"/>
      <c r="B386" s="114"/>
      <c r="C386" s="115"/>
      <c r="D386" s="116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45"/>
      <c r="S386" s="37"/>
      <c r="T386" s="24"/>
    </row>
    <row r="387" spans="1:20" ht="56.25">
      <c r="A387" s="5"/>
      <c r="B387" s="103" t="s">
        <v>3</v>
      </c>
      <c r="C387" s="115" t="s">
        <v>127</v>
      </c>
      <c r="D387" s="116" t="s">
        <v>1</v>
      </c>
      <c r="E387" s="117">
        <f>SUM(F387:Q387)</f>
        <v>10000000</v>
      </c>
      <c r="F387" s="118">
        <v>0</v>
      </c>
      <c r="G387" s="118">
        <v>10000000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0</v>
      </c>
      <c r="O387" s="118">
        <v>0</v>
      </c>
      <c r="P387" s="118">
        <v>0</v>
      </c>
      <c r="Q387" s="118">
        <v>0</v>
      </c>
      <c r="R387" s="45"/>
      <c r="S387" s="37"/>
      <c r="T387" s="24"/>
    </row>
    <row r="388" spans="1:20" ht="56.25">
      <c r="A388" s="5"/>
      <c r="B388" s="103" t="s">
        <v>3</v>
      </c>
      <c r="C388" s="115" t="s">
        <v>14</v>
      </c>
      <c r="D388" s="116" t="s">
        <v>1</v>
      </c>
      <c r="E388" s="117">
        <f>SUM(F388:Q388)</f>
        <v>50000000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18">
        <v>0</v>
      </c>
      <c r="Q388" s="118">
        <v>50000000</v>
      </c>
      <c r="R388" s="45"/>
      <c r="S388" s="37"/>
      <c r="T388" s="24"/>
    </row>
    <row r="389" spans="1:20" ht="37.5">
      <c r="A389" s="5"/>
      <c r="B389" s="103" t="s">
        <v>2</v>
      </c>
      <c r="C389" s="115" t="s">
        <v>12</v>
      </c>
      <c r="D389" s="116" t="s">
        <v>1</v>
      </c>
      <c r="E389" s="117">
        <f>SUM(F389:Q389)</f>
        <v>10000000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10000000</v>
      </c>
      <c r="M389" s="118">
        <v>0</v>
      </c>
      <c r="N389" s="118">
        <v>0</v>
      </c>
      <c r="O389" s="118">
        <v>0</v>
      </c>
      <c r="P389" s="118">
        <v>0</v>
      </c>
      <c r="Q389" s="118">
        <v>0</v>
      </c>
      <c r="R389" s="45"/>
      <c r="S389" s="37"/>
      <c r="T389" s="24"/>
    </row>
    <row r="390" spans="1:20" ht="75">
      <c r="A390" s="5"/>
      <c r="B390" s="138" t="s">
        <v>70</v>
      </c>
      <c r="C390" s="128" t="s">
        <v>50</v>
      </c>
      <c r="D390" s="128" t="s">
        <v>50</v>
      </c>
      <c r="E390" s="106">
        <f>E387+E389+E388</f>
        <v>70000000</v>
      </c>
      <c r="F390" s="106">
        <f aca="true" t="shared" si="15" ref="F390:Q390">F387+F389+F388</f>
        <v>0</v>
      </c>
      <c r="G390" s="106">
        <f t="shared" si="15"/>
        <v>10000000</v>
      </c>
      <c r="H390" s="106">
        <f t="shared" si="15"/>
        <v>0</v>
      </c>
      <c r="I390" s="106">
        <f t="shared" si="15"/>
        <v>0</v>
      </c>
      <c r="J390" s="106">
        <f t="shared" si="15"/>
        <v>0</v>
      </c>
      <c r="K390" s="106">
        <f t="shared" si="15"/>
        <v>0</v>
      </c>
      <c r="L390" s="106">
        <f t="shared" si="15"/>
        <v>10000000</v>
      </c>
      <c r="M390" s="106">
        <f t="shared" si="15"/>
        <v>0</v>
      </c>
      <c r="N390" s="106">
        <f t="shared" si="15"/>
        <v>0</v>
      </c>
      <c r="O390" s="106">
        <f t="shared" si="15"/>
        <v>0</v>
      </c>
      <c r="P390" s="106">
        <f t="shared" si="15"/>
        <v>0</v>
      </c>
      <c r="Q390" s="106">
        <f t="shared" si="15"/>
        <v>50000000</v>
      </c>
      <c r="R390" s="45"/>
      <c r="S390" s="37"/>
      <c r="T390" s="24"/>
    </row>
    <row r="391" spans="1:20" ht="37.5">
      <c r="A391" s="5"/>
      <c r="B391" s="138" t="s">
        <v>71</v>
      </c>
      <c r="C391" s="128" t="s">
        <v>50</v>
      </c>
      <c r="D391" s="128" t="s">
        <v>50</v>
      </c>
      <c r="E391" s="106">
        <f aca="true" t="shared" si="16" ref="E391:Q391">E390+E384</f>
        <v>2333581000</v>
      </c>
      <c r="F391" s="106">
        <f t="shared" si="16"/>
        <v>88579700</v>
      </c>
      <c r="G391" s="106">
        <f t="shared" si="16"/>
        <v>219232250</v>
      </c>
      <c r="H391" s="106">
        <f t="shared" si="16"/>
        <v>235653300</v>
      </c>
      <c r="I391" s="106">
        <f t="shared" si="16"/>
        <v>258473950</v>
      </c>
      <c r="J391" s="106">
        <f t="shared" si="16"/>
        <v>187446000</v>
      </c>
      <c r="K391" s="106">
        <f t="shared" si="16"/>
        <v>258000550</v>
      </c>
      <c r="L391" s="106">
        <f t="shared" si="16"/>
        <v>202348800</v>
      </c>
      <c r="M391" s="106">
        <f t="shared" si="16"/>
        <v>109568200</v>
      </c>
      <c r="N391" s="106">
        <f t="shared" si="16"/>
        <v>126758150</v>
      </c>
      <c r="O391" s="106">
        <f t="shared" si="16"/>
        <v>183467250</v>
      </c>
      <c r="P391" s="106">
        <f t="shared" si="16"/>
        <v>169299950</v>
      </c>
      <c r="Q391" s="106">
        <f t="shared" si="16"/>
        <v>294752900</v>
      </c>
      <c r="R391" s="45"/>
      <c r="S391" s="37"/>
      <c r="T391" s="24"/>
    </row>
    <row r="392" spans="1:20" ht="18.75">
      <c r="A392" s="5"/>
      <c r="B392" s="119" t="s">
        <v>72</v>
      </c>
      <c r="C392" s="128"/>
      <c r="D392" s="128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45"/>
      <c r="S392" s="37"/>
      <c r="T392" s="24"/>
    </row>
    <row r="393" spans="1:20" ht="75">
      <c r="A393" s="5"/>
      <c r="B393" s="113" t="s">
        <v>73</v>
      </c>
      <c r="C393" s="128" t="s">
        <v>50</v>
      </c>
      <c r="D393" s="128" t="s">
        <v>50</v>
      </c>
      <c r="E393" s="106">
        <f aca="true" t="shared" si="17" ref="E393:Q393">E390+E379</f>
        <v>2333581000</v>
      </c>
      <c r="F393" s="106">
        <f t="shared" si="17"/>
        <v>88579700</v>
      </c>
      <c r="G393" s="106">
        <f t="shared" si="17"/>
        <v>219232250</v>
      </c>
      <c r="H393" s="106">
        <f t="shared" si="17"/>
        <v>235653300</v>
      </c>
      <c r="I393" s="106">
        <f t="shared" si="17"/>
        <v>258473950</v>
      </c>
      <c r="J393" s="106">
        <f t="shared" si="17"/>
        <v>187446000</v>
      </c>
      <c r="K393" s="106">
        <f t="shared" si="17"/>
        <v>258000550</v>
      </c>
      <c r="L393" s="106">
        <f t="shared" si="17"/>
        <v>202348800</v>
      </c>
      <c r="M393" s="106">
        <f t="shared" si="17"/>
        <v>109568200</v>
      </c>
      <c r="N393" s="106">
        <f t="shared" si="17"/>
        <v>126758150</v>
      </c>
      <c r="O393" s="106">
        <f t="shared" si="17"/>
        <v>183467250</v>
      </c>
      <c r="P393" s="106">
        <f t="shared" si="17"/>
        <v>169299950</v>
      </c>
      <c r="Q393" s="106">
        <f t="shared" si="17"/>
        <v>294752900</v>
      </c>
      <c r="R393" s="45"/>
      <c r="S393" s="37"/>
      <c r="T393" s="24"/>
    </row>
    <row r="394" spans="1:20" ht="93.75" hidden="1">
      <c r="A394" s="5"/>
      <c r="B394" s="113" t="s">
        <v>74</v>
      </c>
      <c r="C394" s="128" t="s">
        <v>50</v>
      </c>
      <c r="D394" s="128" t="s">
        <v>50</v>
      </c>
      <c r="E394" s="106">
        <f>E383</f>
        <v>0</v>
      </c>
      <c r="F394" s="106">
        <f aca="true" t="shared" si="18" ref="F394:Q394">F383</f>
        <v>0</v>
      </c>
      <c r="G394" s="106">
        <f t="shared" si="18"/>
        <v>0</v>
      </c>
      <c r="H394" s="106">
        <f t="shared" si="18"/>
        <v>0</v>
      </c>
      <c r="I394" s="106">
        <f t="shared" si="18"/>
        <v>0</v>
      </c>
      <c r="J394" s="106">
        <f t="shared" si="18"/>
        <v>0</v>
      </c>
      <c r="K394" s="106">
        <f t="shared" si="18"/>
        <v>0</v>
      </c>
      <c r="L394" s="106">
        <f t="shared" si="18"/>
        <v>0</v>
      </c>
      <c r="M394" s="106">
        <f t="shared" si="18"/>
        <v>0</v>
      </c>
      <c r="N394" s="106">
        <f t="shared" si="18"/>
        <v>0</v>
      </c>
      <c r="O394" s="106">
        <f t="shared" si="18"/>
        <v>0</v>
      </c>
      <c r="P394" s="106">
        <f t="shared" si="18"/>
        <v>0</v>
      </c>
      <c r="Q394" s="106">
        <f t="shared" si="18"/>
        <v>0</v>
      </c>
      <c r="R394" s="45"/>
      <c r="S394" s="37"/>
      <c r="T394" s="24"/>
    </row>
    <row r="395" spans="1:20" ht="18.75">
      <c r="A395" s="5"/>
      <c r="B395" s="113"/>
      <c r="C395" s="128"/>
      <c r="D395" s="128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45"/>
      <c r="S395" s="37"/>
      <c r="T395" s="24"/>
    </row>
    <row r="396" spans="1:20" ht="75">
      <c r="A396" s="5"/>
      <c r="B396" s="113" t="s">
        <v>75</v>
      </c>
      <c r="C396" s="128" t="s">
        <v>50</v>
      </c>
      <c r="D396" s="128" t="s">
        <v>50</v>
      </c>
      <c r="E396" s="128" t="s">
        <v>50</v>
      </c>
      <c r="F396" s="121">
        <f>F398+F399</f>
        <v>7658700</v>
      </c>
      <c r="G396" s="121">
        <f aca="true" t="shared" si="19" ref="G396:Q396">G398+G399</f>
        <v>-43323050</v>
      </c>
      <c r="H396" s="121">
        <f t="shared" si="19"/>
        <v>31887900</v>
      </c>
      <c r="I396" s="121">
        <f t="shared" si="19"/>
        <v>-13135650</v>
      </c>
      <c r="J396" s="121">
        <f>J398+J399</f>
        <v>-13213900</v>
      </c>
      <c r="K396" s="121">
        <f t="shared" si="19"/>
        <v>-9878550</v>
      </c>
      <c r="L396" s="121">
        <f t="shared" si="19"/>
        <v>22733400</v>
      </c>
      <c r="M396" s="121">
        <f t="shared" si="19"/>
        <v>17409500</v>
      </c>
      <c r="N396" s="121">
        <f t="shared" si="19"/>
        <v>27807050</v>
      </c>
      <c r="O396" s="121">
        <f t="shared" si="19"/>
        <v>34265250</v>
      </c>
      <c r="P396" s="121">
        <f t="shared" si="19"/>
        <v>3375950</v>
      </c>
      <c r="Q396" s="121">
        <f t="shared" si="19"/>
        <v>-64775300</v>
      </c>
      <c r="R396" s="45"/>
      <c r="S396" s="52"/>
      <c r="T396" s="24"/>
    </row>
    <row r="397" spans="1:20" ht="18.75">
      <c r="A397" s="5"/>
      <c r="B397" s="119" t="s">
        <v>72</v>
      </c>
      <c r="C397" s="128"/>
      <c r="D397" s="128"/>
      <c r="E397" s="12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45"/>
      <c r="S397" s="52"/>
      <c r="T397" s="24"/>
    </row>
    <row r="398" spans="1:20" ht="37.5">
      <c r="A398" s="5"/>
      <c r="B398" s="113" t="s">
        <v>76</v>
      </c>
      <c r="C398" s="128" t="s">
        <v>50</v>
      </c>
      <c r="D398" s="128" t="s">
        <v>50</v>
      </c>
      <c r="E398" s="128" t="s">
        <v>50</v>
      </c>
      <c r="F398" s="106">
        <f aca="true" t="shared" si="20" ref="F398:Q398">F184-F393</f>
        <v>7658700</v>
      </c>
      <c r="G398" s="106">
        <f t="shared" si="20"/>
        <v>-43323050</v>
      </c>
      <c r="H398" s="106">
        <f t="shared" si="20"/>
        <v>31887900</v>
      </c>
      <c r="I398" s="106">
        <f t="shared" si="20"/>
        <v>-13135650</v>
      </c>
      <c r="J398" s="106">
        <f t="shared" si="20"/>
        <v>-13213900</v>
      </c>
      <c r="K398" s="106">
        <f t="shared" si="20"/>
        <v>-9878550</v>
      </c>
      <c r="L398" s="106">
        <f t="shared" si="20"/>
        <v>22733400</v>
      </c>
      <c r="M398" s="106">
        <f t="shared" si="20"/>
        <v>17409500</v>
      </c>
      <c r="N398" s="106">
        <f t="shared" si="20"/>
        <v>27807050</v>
      </c>
      <c r="O398" s="106">
        <f t="shared" si="20"/>
        <v>34265250</v>
      </c>
      <c r="P398" s="106">
        <f t="shared" si="20"/>
        <v>3375950</v>
      </c>
      <c r="Q398" s="106">
        <f t="shared" si="20"/>
        <v>-64775300</v>
      </c>
      <c r="R398" s="45"/>
      <c r="S398" s="52"/>
      <c r="T398" s="24"/>
    </row>
    <row r="399" spans="1:20" ht="75" hidden="1">
      <c r="A399" s="5"/>
      <c r="B399" s="113" t="s">
        <v>77</v>
      </c>
      <c r="C399" s="128" t="s">
        <v>50</v>
      </c>
      <c r="D399" s="128" t="s">
        <v>50</v>
      </c>
      <c r="E399" s="128" t="s">
        <v>50</v>
      </c>
      <c r="F399" s="117">
        <f aca="true" t="shared" si="21" ref="F399:Q399">F185-F394</f>
        <v>0</v>
      </c>
      <c r="G399" s="117">
        <f t="shared" si="21"/>
        <v>0</v>
      </c>
      <c r="H399" s="117">
        <f t="shared" si="21"/>
        <v>0</v>
      </c>
      <c r="I399" s="117">
        <f t="shared" si="21"/>
        <v>0</v>
      </c>
      <c r="J399" s="117">
        <f t="shared" si="21"/>
        <v>0</v>
      </c>
      <c r="K399" s="117">
        <f t="shared" si="21"/>
        <v>0</v>
      </c>
      <c r="L399" s="117">
        <f t="shared" si="21"/>
        <v>0</v>
      </c>
      <c r="M399" s="117">
        <f t="shared" si="21"/>
        <v>0</v>
      </c>
      <c r="N399" s="117">
        <f t="shared" si="21"/>
        <v>0</v>
      </c>
      <c r="O399" s="117">
        <f t="shared" si="21"/>
        <v>0</v>
      </c>
      <c r="P399" s="117">
        <f t="shared" si="21"/>
        <v>0</v>
      </c>
      <c r="Q399" s="117">
        <f t="shared" si="21"/>
        <v>0</v>
      </c>
      <c r="R399" s="45"/>
      <c r="S399" s="52"/>
      <c r="T399" s="24"/>
    </row>
    <row r="400" spans="1:20" ht="18.75">
      <c r="A400" s="5"/>
      <c r="B400" s="113"/>
      <c r="C400" s="128"/>
      <c r="D400" s="128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45"/>
      <c r="S400" s="52"/>
      <c r="T400" s="24"/>
    </row>
    <row r="401" spans="1:20" ht="93.75">
      <c r="A401" s="5"/>
      <c r="B401" s="113" t="s">
        <v>78</v>
      </c>
      <c r="C401" s="128" t="s">
        <v>50</v>
      </c>
      <c r="D401" s="128" t="s">
        <v>50</v>
      </c>
      <c r="E401" s="139">
        <v>0</v>
      </c>
      <c r="F401" s="128" t="s">
        <v>50</v>
      </c>
      <c r="G401" s="128" t="s">
        <v>50</v>
      </c>
      <c r="H401" s="128" t="s">
        <v>50</v>
      </c>
      <c r="I401" s="128" t="s">
        <v>50</v>
      </c>
      <c r="J401" s="128" t="s">
        <v>50</v>
      </c>
      <c r="K401" s="128" t="s">
        <v>50</v>
      </c>
      <c r="L401" s="128" t="s">
        <v>50</v>
      </c>
      <c r="M401" s="128" t="s">
        <v>50</v>
      </c>
      <c r="N401" s="128" t="s">
        <v>50</v>
      </c>
      <c r="O401" s="128" t="s">
        <v>50</v>
      </c>
      <c r="P401" s="128" t="s">
        <v>50</v>
      </c>
      <c r="Q401" s="128" t="s">
        <v>50</v>
      </c>
      <c r="R401" s="45"/>
      <c r="S401" s="37"/>
      <c r="T401" s="24"/>
    </row>
    <row r="402" spans="1:20" ht="18.75">
      <c r="A402" s="5"/>
      <c r="B402" s="113" t="s">
        <v>79</v>
      </c>
      <c r="C402" s="128" t="s">
        <v>50</v>
      </c>
      <c r="D402" s="128" t="s">
        <v>50</v>
      </c>
      <c r="E402" s="106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45"/>
      <c r="S402" s="37"/>
      <c r="T402" s="24"/>
    </row>
    <row r="403" spans="1:20" ht="37.5">
      <c r="A403" s="5"/>
      <c r="B403" s="113" t="s">
        <v>84</v>
      </c>
      <c r="C403" s="128" t="s">
        <v>50</v>
      </c>
      <c r="D403" s="128" t="s">
        <v>50</v>
      </c>
      <c r="E403" s="128" t="s">
        <v>50</v>
      </c>
      <c r="F403" s="121">
        <v>0</v>
      </c>
      <c r="G403" s="121">
        <v>0</v>
      </c>
      <c r="H403" s="121">
        <v>0</v>
      </c>
      <c r="I403" s="121">
        <v>0</v>
      </c>
      <c r="J403" s="121">
        <v>0</v>
      </c>
      <c r="K403" s="121">
        <v>0</v>
      </c>
      <c r="L403" s="121">
        <v>0</v>
      </c>
      <c r="M403" s="121">
        <v>0</v>
      </c>
      <c r="N403" s="121">
        <v>0</v>
      </c>
      <c r="O403" s="121">
        <v>0</v>
      </c>
      <c r="P403" s="121">
        <v>0</v>
      </c>
      <c r="Q403" s="121">
        <v>0</v>
      </c>
      <c r="R403" s="45"/>
      <c r="S403" s="37"/>
      <c r="T403" s="24"/>
    </row>
    <row r="404" spans="1:20" ht="37.5">
      <c r="A404" s="5"/>
      <c r="B404" s="113" t="s">
        <v>85</v>
      </c>
      <c r="C404" s="128" t="s">
        <v>50</v>
      </c>
      <c r="D404" s="128" t="s">
        <v>50</v>
      </c>
      <c r="E404" s="128" t="s">
        <v>50</v>
      </c>
      <c r="F404" s="121">
        <v>0</v>
      </c>
      <c r="G404" s="121">
        <v>0</v>
      </c>
      <c r="H404" s="121">
        <v>0</v>
      </c>
      <c r="I404" s="121">
        <v>0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1">
        <v>0</v>
      </c>
      <c r="Q404" s="121">
        <v>0</v>
      </c>
      <c r="R404" s="45"/>
      <c r="S404" s="37"/>
      <c r="T404" s="24"/>
    </row>
    <row r="405" spans="1:20" ht="18.75">
      <c r="A405" s="5"/>
      <c r="B405" s="113"/>
      <c r="C405" s="128"/>
      <c r="D405" s="128"/>
      <c r="E405" s="106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45"/>
      <c r="S405" s="37"/>
      <c r="T405" s="24"/>
    </row>
    <row r="406" spans="1:20" ht="18.75">
      <c r="A406" s="5"/>
      <c r="B406" s="113" t="s">
        <v>86</v>
      </c>
      <c r="C406" s="128"/>
      <c r="D406" s="128"/>
      <c r="E406" s="106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36"/>
      <c r="S406" s="36"/>
      <c r="T406" s="24"/>
    </row>
    <row r="407" spans="1:20" ht="75">
      <c r="A407" s="5"/>
      <c r="B407" s="113" t="s">
        <v>87</v>
      </c>
      <c r="C407" s="128" t="s">
        <v>50</v>
      </c>
      <c r="D407" s="128" t="s">
        <v>50</v>
      </c>
      <c r="E407" s="106">
        <f>F407+G407+H407+I407+J407+K407+L407+M407+N407+O407+P407+Q407</f>
        <v>50000000</v>
      </c>
      <c r="F407" s="121">
        <v>0</v>
      </c>
      <c r="G407" s="121">
        <v>50000000</v>
      </c>
      <c r="H407" s="121">
        <v>0</v>
      </c>
      <c r="I407" s="121">
        <v>0</v>
      </c>
      <c r="J407" s="121">
        <v>0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1">
        <v>0</v>
      </c>
      <c r="Q407" s="121">
        <v>0</v>
      </c>
      <c r="R407" s="45"/>
      <c r="S407" s="37"/>
      <c r="T407" s="24"/>
    </row>
    <row r="408" spans="1:20" ht="75">
      <c r="A408" s="5"/>
      <c r="B408" s="113" t="s">
        <v>88</v>
      </c>
      <c r="C408" s="128" t="s">
        <v>50</v>
      </c>
      <c r="D408" s="128" t="s">
        <v>50</v>
      </c>
      <c r="E408" s="106">
        <f>F408+G408+H408+I408+J408+K408+L408+M408+N408+O408+P408+Q408</f>
        <v>50000000</v>
      </c>
      <c r="F408" s="121">
        <v>0</v>
      </c>
      <c r="G408" s="121">
        <v>0</v>
      </c>
      <c r="H408" s="121">
        <v>0</v>
      </c>
      <c r="I408" s="121">
        <v>0</v>
      </c>
      <c r="J408" s="121">
        <v>0</v>
      </c>
      <c r="K408" s="121">
        <v>0</v>
      </c>
      <c r="L408" s="121">
        <v>0</v>
      </c>
      <c r="M408" s="121">
        <v>0</v>
      </c>
      <c r="N408" s="121">
        <v>0</v>
      </c>
      <c r="O408" s="121">
        <v>0</v>
      </c>
      <c r="P408" s="121">
        <v>0</v>
      </c>
      <c r="Q408" s="121">
        <v>50000000</v>
      </c>
      <c r="R408" s="36"/>
      <c r="S408" s="36"/>
      <c r="T408" s="24"/>
    </row>
    <row r="409" spans="2:20" ht="18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2:21" ht="18.75">
      <c r="B410" s="94" t="s">
        <v>80</v>
      </c>
      <c r="C410" s="94"/>
      <c r="D410" s="29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</row>
    <row r="411" spans="2:21" ht="18.75">
      <c r="B411" s="94"/>
      <c r="C411" s="94"/>
      <c r="D411" s="29"/>
      <c r="E411" s="30"/>
      <c r="F411" s="30"/>
      <c r="G411" s="30"/>
      <c r="H411" s="32"/>
      <c r="I411" s="32"/>
      <c r="J411" s="32"/>
      <c r="K411" s="32"/>
      <c r="L411" s="30"/>
      <c r="M411" s="30"/>
      <c r="N411" s="30"/>
      <c r="O411" s="30"/>
      <c r="P411" s="87" t="s">
        <v>83</v>
      </c>
      <c r="Q411" s="88"/>
      <c r="R411" s="88"/>
      <c r="S411" s="88"/>
      <c r="T411" s="88"/>
      <c r="U411" s="88"/>
    </row>
    <row r="412" spans="2:21" ht="12.75">
      <c r="B412" s="33"/>
      <c r="C412" s="33"/>
      <c r="D412" s="33"/>
      <c r="E412" s="33"/>
      <c r="F412" s="33"/>
      <c r="G412" s="33"/>
      <c r="H412" s="33"/>
      <c r="I412" s="34" t="s">
        <v>81</v>
      </c>
      <c r="J412" s="35"/>
      <c r="K412" s="35"/>
      <c r="L412" s="35"/>
      <c r="M412" s="35"/>
      <c r="N412" s="35"/>
      <c r="O412" s="35"/>
      <c r="P412" s="89" t="s">
        <v>82</v>
      </c>
      <c r="Q412" s="89"/>
      <c r="R412" s="35"/>
      <c r="S412" s="35"/>
      <c r="T412" s="86"/>
      <c r="U412" s="86"/>
    </row>
    <row r="413" spans="2:20" ht="18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2:20" ht="18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2:20" ht="18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2:20" ht="18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2:20" ht="18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2:20" ht="18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2:20" ht="18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2:20" ht="18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2:20" ht="18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2:20" ht="18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2:20" ht="18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2:20" ht="18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2:20" ht="18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2:20" ht="18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2:20" ht="18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2:20" ht="18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2:20" ht="18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2:20" ht="18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2:20" ht="18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2:20" ht="18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2:20" ht="18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2:20" ht="18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2:20" ht="18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2:20" ht="18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2:20" ht="18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2:20" ht="18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2:20" ht="18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2:20" ht="18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2:20" ht="18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2:20" ht="18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2:20" ht="18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2:20" ht="18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2:20" ht="18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2:20" ht="18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2:20" ht="18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2:20" ht="18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2:20" ht="18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2:20" ht="18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2:20" ht="18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2:20" ht="18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2:20" ht="18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2:20" ht="18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2:20" ht="18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2:20" ht="18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2:20" ht="18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2:20" ht="18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2:20" ht="18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2:20" ht="18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2:20" ht="18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2:20" ht="18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2:20" ht="18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2:20" ht="18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2:20" ht="18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2:20" ht="18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2:20" ht="18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2:20" ht="18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2:20" ht="18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2:20" ht="18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2:20" ht="18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2:20" ht="18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2:20" ht="18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2:20" ht="18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2:20" ht="18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2:20" ht="18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2:20" ht="18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2:20" ht="18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2:20" ht="18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2:20" ht="18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2:20" ht="18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2:20" ht="18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2:20" ht="18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2:20" ht="18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2:20" ht="18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2:20" ht="18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2:20" ht="18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2:20" ht="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2:20" ht="18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2:20" ht="18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2:20" ht="18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2:20" ht="18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8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8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8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8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8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8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8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8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8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8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8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8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8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8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8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8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8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8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8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8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8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8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8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8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8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8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8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8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8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8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8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8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8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8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</sheetData>
  <sheetProtection/>
  <mergeCells count="27">
    <mergeCell ref="B410:C411"/>
    <mergeCell ref="AL10:AM10"/>
    <mergeCell ref="AI11:AM14"/>
    <mergeCell ref="AI15:AM16"/>
    <mergeCell ref="AK17:AM17"/>
    <mergeCell ref="B23:B24"/>
    <mergeCell ref="C23:C24"/>
    <mergeCell ref="B21:Q21"/>
    <mergeCell ref="O17:R17"/>
    <mergeCell ref="N10:R10"/>
    <mergeCell ref="T412:U412"/>
    <mergeCell ref="P411:U411"/>
    <mergeCell ref="P412:Q412"/>
    <mergeCell ref="N11:R14"/>
    <mergeCell ref="N15:R16"/>
    <mergeCell ref="B385:D385"/>
    <mergeCell ref="B188:C188"/>
    <mergeCell ref="B187:D187"/>
    <mergeCell ref="B29:D29"/>
    <mergeCell ref="B30:D30"/>
    <mergeCell ref="N18:R19"/>
    <mergeCell ref="AI18:AM19"/>
    <mergeCell ref="AK22:AM22"/>
    <mergeCell ref="D23:D24"/>
    <mergeCell ref="E23:E24"/>
    <mergeCell ref="F23:Q23"/>
    <mergeCell ref="P22:R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2021-02-11T12:53:50Z</cp:lastPrinted>
  <dcterms:created xsi:type="dcterms:W3CDTF">2015-02-05T12:20:49Z</dcterms:created>
  <dcterms:modified xsi:type="dcterms:W3CDTF">2021-02-11T13:16:34Z</dcterms:modified>
  <cp:category/>
  <cp:version/>
  <cp:contentType/>
  <cp:contentStatus/>
</cp:coreProperties>
</file>