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320" windowHeight="14340" activeTab="0"/>
  </bookViews>
  <sheets>
    <sheet name="кв.смета" sheetId="1" r:id="rId1"/>
  </sheets>
  <definedNames>
    <definedName name="_xlnm.Print_Titles" localSheetId="0">'кв.смета'!$23:$24</definedName>
    <definedName name="_xlnm.Print_Area" localSheetId="0">'кв.смета'!$B$1:$Q$491</definedName>
  </definedNames>
  <calcPr fullCalcOnLoad="1"/>
</workbook>
</file>

<file path=xl/sharedStrings.xml><?xml version="1.0" encoding="utf-8"?>
<sst xmlns="http://schemas.openxmlformats.org/spreadsheetml/2006/main" count="1110" uniqueCount="263">
  <si>
    <t>Совет муниципального образования Ейский район</t>
  </si>
  <si>
    <t>000.000.000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</si>
  <si>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</si>
  <si>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</si>
  <si>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Управление архитектуры и градостроительства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</si>
  <si>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</si>
  <si>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Управление муниципальных ресурсов администрации муниципального образования Ейский район</t>
  </si>
  <si>
    <t>Управление ЖКХ и капитального строительства администрации муниципального образования Ейский район</t>
  </si>
  <si>
    <t>Управление образованием администрации муниципального образования Ейский район</t>
  </si>
  <si>
    <t>Отдел по физической культуре и спорту администрации муниципального образования Ейский район</t>
  </si>
  <si>
    <t>Управление по вопросам семьи и детства администрации муниципального образования Ейский район</t>
  </si>
  <si>
    <t>902 01 06 05 02 05 0000 540</t>
  </si>
  <si>
    <t>905 01 03 01 00 05 0000 710</t>
  </si>
  <si>
    <t>905 01 03 01 00 05 0000 810</t>
  </si>
  <si>
    <t>Федеральная служба по надзору в сфере природопользования</t>
  </si>
  <si>
    <t>048 1 12 01 010 01 6000 120</t>
  </si>
  <si>
    <t>048 1 12 01 030 01 6000 120</t>
  </si>
  <si>
    <t>Федеральная налоговая служба</t>
  </si>
  <si>
    <t>182 1 01 01 012 02 1000 110</t>
  </si>
  <si>
    <t>182 1 01 02 010 01 1000 110</t>
  </si>
  <si>
    <t>182 1 01 02 020 01 1000 110</t>
  </si>
  <si>
    <t>182 1 01 02 030 01 1000 110</t>
  </si>
  <si>
    <t>182 1 01 02 040 01 1000 110</t>
  </si>
  <si>
    <t>182 1 05 03 010 01 1000 110</t>
  </si>
  <si>
    <t>182 1 05 04 020 02 1000 110</t>
  </si>
  <si>
    <t>917 1 13 01 995 05 0000 130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</si>
  <si>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</si>
  <si>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</si>
  <si>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</si>
  <si>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</si>
  <si>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</si>
  <si>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</si>
  <si>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</si>
  <si>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</si>
  <si>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</si>
  <si>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</si>
  <si>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</si>
  <si>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</si>
  <si>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УТВЕРЖДАЮ</t>
  </si>
  <si>
    <t>(подпись)     (расшифровка подписи)</t>
  </si>
  <si>
    <t xml:space="preserve">                           </t>
  </si>
  <si>
    <t>(рублей)</t>
  </si>
  <si>
    <t>Главный администратор доходов районного бюджета, источников финансирования дефицита бюджета, главный распорядитель средств районного бюджета</t>
  </si>
  <si>
    <t>Коды бюджетной классификации</t>
  </si>
  <si>
    <t>Код целевых средств</t>
  </si>
  <si>
    <t>Сумма на год, всего</t>
  </si>
  <si>
    <t>в том числе</t>
  </si>
  <si>
    <t>Остатки средств на начало года, в том числе:</t>
  </si>
  <si>
    <t>х</t>
  </si>
  <si>
    <t>Целевые (федеральные, краевые, бюджетов поселений)</t>
  </si>
  <si>
    <t>Нецелевые</t>
  </si>
  <si>
    <t>Итого прогноз кассовых поступлений по средствам, санкционируемым управлением Федерального казначейства по Краснодарскому краю</t>
  </si>
  <si>
    <t>Всего прогноз поступления доходов в районный бюджет</t>
  </si>
  <si>
    <t xml:space="preserve">из них: </t>
  </si>
  <si>
    <t>прогноз кассовых поступлений по средствам, санкционируемым финансовым управлением</t>
  </si>
  <si>
    <t>прогноз кассовых поступлений по средствам, санкционируемым управлением Федерального казначейства по Краснодарскому краю</t>
  </si>
  <si>
    <t>Итого прогноз кассовых выплат в части расходов с лицевых счетов,открытых в управлении Федерального казначейства по Краснодарскому краю</t>
  </si>
  <si>
    <t>Всего расходы</t>
  </si>
  <si>
    <t>из них</t>
  </si>
  <si>
    <t xml:space="preserve">прогноз кассовых выплат части расходов с лицевых счетов, открытых в финансовом управлении </t>
  </si>
  <si>
    <t>прогноз кассовых выплат в части расходов с лицевых счетов, открытых в управлении Федерального казначейства по Краснодарскому краю</t>
  </si>
  <si>
    <t>Результат операций (без операций по управлению остатками средств на едином счёте бюджета)</t>
  </si>
  <si>
    <t>по средствам, санкционируемым управлением Федерального казначейства по Краснодарскому краю</t>
  </si>
  <si>
    <t>Начальник бюджетного отдела</t>
  </si>
  <si>
    <t>(подпись)</t>
  </si>
  <si>
    <t>(расшифровка росписи)</t>
  </si>
  <si>
    <t>Справочно:</t>
  </si>
  <si>
    <t>921 1 11 05 075 05 0000 120</t>
  </si>
  <si>
    <t>921 1 11 07 015 05 0000 120</t>
  </si>
  <si>
    <t>902 01 06 05 02 05 0000 640</t>
  </si>
  <si>
    <t>901 0103 0000000000 000</t>
  </si>
  <si>
    <t>902 0102 0000000000 000</t>
  </si>
  <si>
    <t>902 0104 0000000000 000</t>
  </si>
  <si>
    <t>902 0111 0000000000 000</t>
  </si>
  <si>
    <t>902 0113 0000000000 000</t>
  </si>
  <si>
    <t>902 0412 0000000000 000</t>
  </si>
  <si>
    <t>902 1001 0000000000 000</t>
  </si>
  <si>
    <t>902 1006 0000000000 000</t>
  </si>
  <si>
    <t>902 1201 0000000000 000</t>
  </si>
  <si>
    <t>902 1202 0000000000 000</t>
  </si>
  <si>
    <t>905 1301 0000000000 000</t>
  </si>
  <si>
    <t>910 0106 0000000000 000</t>
  </si>
  <si>
    <t>917 0412 0000000000 000</t>
  </si>
  <si>
    <t>919 0405 0000000000 000</t>
  </si>
  <si>
    <t>921 0113 0000000000 000</t>
  </si>
  <si>
    <t>921 0412 0000000000 000</t>
  </si>
  <si>
    <t>923 0409 0000000000 000</t>
  </si>
  <si>
    <t>923 0502 0000000000 000</t>
  </si>
  <si>
    <t>923 0505 0000000000 000</t>
  </si>
  <si>
    <t>925 0701 0000000000 000</t>
  </si>
  <si>
    <t>925 0702 0000000000 000</t>
  </si>
  <si>
    <t>925 0709 0000000000 000</t>
  </si>
  <si>
    <t>925 1004 0000000000 000</t>
  </si>
  <si>
    <t>926 0801 0000000000 000</t>
  </si>
  <si>
    <t>926 0804 0000000000 000</t>
  </si>
  <si>
    <t>929 1105 0000000000 000</t>
  </si>
  <si>
    <t>934 0707 0000000000 000</t>
  </si>
  <si>
    <t>953 1004 0000000000 000</t>
  </si>
  <si>
    <t>953 1006 0000000000 000</t>
  </si>
  <si>
    <t>905 0106 0000000000 000</t>
  </si>
  <si>
    <t>905 01 02 00 00 05 0000 810</t>
  </si>
  <si>
    <t>Администрации сельских поселений</t>
  </si>
  <si>
    <t>182 1 05 01 011 01 1000 110</t>
  </si>
  <si>
    <t>182 1 05 01 021 01 1000 110</t>
  </si>
  <si>
    <t>902 1 13 01 995 05 0000 130</t>
  </si>
  <si>
    <t>917 1 17 05 050 05 0000 180</t>
  </si>
  <si>
    <t>992 1 11 05 013 13 0022 120</t>
  </si>
  <si>
    <t>925 0703 0000000000 000</t>
  </si>
  <si>
    <t>926 0703 0000000000 000</t>
  </si>
  <si>
    <t>921 1 11 05 013 05 0021 120</t>
  </si>
  <si>
    <t>921 1 11 05 013 05 0023 120</t>
  </si>
  <si>
    <t>921 1 11 05 013 05 0024 120</t>
  </si>
  <si>
    <t>921 1 14 06 013 05 0000 430</t>
  </si>
  <si>
    <t>929 1 13 01 995 05 0000 130</t>
  </si>
  <si>
    <t>934 0709 0000000000 000</t>
  </si>
  <si>
    <t>902 2 02 30 024 05 0000 150</t>
  </si>
  <si>
    <t>902 2 02 35 120 05 0000 150</t>
  </si>
  <si>
    <t>905 2 02 15 001 05 0000 150</t>
  </si>
  <si>
    <t>910 2 02 40 014 05 0000 150</t>
  </si>
  <si>
    <t>919 2 02 30 024 05 0000 150</t>
  </si>
  <si>
    <t>923 2 02 30 024 05 0000 150</t>
  </si>
  <si>
    <t>925 2 02 30 024 05 0000 150</t>
  </si>
  <si>
    <t>925 2 02 30 029 05 0000 150</t>
  </si>
  <si>
    <t>926 2 02 30 024 05 0000 150</t>
  </si>
  <si>
    <t>926 2 02 40 014 05 0000 150</t>
  </si>
  <si>
    <t>929 2 02 30 024 05 0000 150</t>
  </si>
  <si>
    <t>929 2 02 40 014 05 0000 150</t>
  </si>
  <si>
    <t>902 0105 0000000000 000</t>
  </si>
  <si>
    <t>923 1004 0000000000 000</t>
  </si>
  <si>
    <t>048 1 12 01 041 01 6000 120</t>
  </si>
  <si>
    <t>048 1 12 01 042 01 6000 120</t>
  </si>
  <si>
    <t>921 1 11 05 025 05 0000 120</t>
  </si>
  <si>
    <t>921 1 16 07 090 05 0011 140</t>
  </si>
  <si>
    <t>921 1 16 07 090 05 0013 140</t>
  </si>
  <si>
    <t>929 2 02 29 999 05 0000 150</t>
  </si>
  <si>
    <t>902 0314 0000000000 000</t>
  </si>
  <si>
    <t>905 1401 0000000000 000</t>
  </si>
  <si>
    <t>Департамент по обеспечению деятельности мировых судей Краснодарского края</t>
  </si>
  <si>
    <t>Министерство природных ресурсов и лесного хозяйства Краснодарского края</t>
  </si>
  <si>
    <t>Отдел культуры администрации муниципального образования Ейский район</t>
  </si>
  <si>
    <t>Отдел по делам молодежи администрации муниципального образования Ейский район</t>
  </si>
  <si>
    <t>048 1 12 01 070 01 6000 120</t>
  </si>
  <si>
    <t>182 1 06 02 010 02 1000 110</t>
  </si>
  <si>
    <t>182 1 08 03 010 01 0000 110</t>
  </si>
  <si>
    <t>836 1 16 01 143 01 0102 140</t>
  </si>
  <si>
    <t>836 1 16 01 193 01 0005 140</t>
  </si>
  <si>
    <t>854 1 16 11 050 01 0000 140</t>
  </si>
  <si>
    <t>902 1 16 01 063 01 0000 140</t>
  </si>
  <si>
    <t>902 1 16 01 073 01 0000 140</t>
  </si>
  <si>
    <t>902 1 16 01 083 01 0000 140</t>
  </si>
  <si>
    <t>902 1 16 01 123 01 0000 140</t>
  </si>
  <si>
    <t>902 1 16 01 193 01 0000 140</t>
  </si>
  <si>
    <t>902 1 16 01 203 01 0000 140</t>
  </si>
  <si>
    <t>902 1 16 10 123 01 0051 140</t>
  </si>
  <si>
    <t>921 1 14 06 313 05 0000 430</t>
  </si>
  <si>
    <t>921 1 16 07 090 05 0012 140</t>
  </si>
  <si>
    <t>923 1 11 09 045 05 0000 120</t>
  </si>
  <si>
    <t>923 1 16 07 010 05 0000 140</t>
  </si>
  <si>
    <t>925 2 02 25 304 05 0000 150</t>
  </si>
  <si>
    <t>902 0204 0000000000 000</t>
  </si>
  <si>
    <t>902 0310 0000000000 000</t>
  </si>
  <si>
    <t>923 1101 0000000000 000</t>
  </si>
  <si>
    <t xml:space="preserve">Раздел 1. Прогноз  поступлений в районный бюджет </t>
  </si>
  <si>
    <t>1.1. Прогноз поступлений по  доходам  районного бюджета</t>
  </si>
  <si>
    <t>Итого прогноз поступлений по доходам районного бюджета</t>
  </si>
  <si>
    <t>1.2. Прогноз поступлений по источникам финансирования дефицита районного бюджета</t>
  </si>
  <si>
    <t>Итого прогноз поступлений по  источникам финансирования дефицита районного бюджета</t>
  </si>
  <si>
    <t>Всего прогноз  поступлений в районный бюджет</t>
  </si>
  <si>
    <t>Раздел 2. Прогноз перечислений из районного бюджета</t>
  </si>
  <si>
    <t>2.1. Прогноз перечислений по расходам районного бюджета</t>
  </si>
  <si>
    <t>Итого прогноз перечислений по расходам районного бюджета</t>
  </si>
  <si>
    <t>2.2.Прогноз перечислений по источникам финансирования дефицита районного бюджета</t>
  </si>
  <si>
    <t>Итого прогноз перечислений по источникам  финансирования дефицита районного бюджета</t>
  </si>
  <si>
    <t>Всего прогноз перечислений из районного   бюджета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</si>
  <si>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</si>
  <si>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</si>
  <si>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</si>
  <si>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привлечение средств, поступающих во временное распоряжение получателей средств районного бюджета</t>
  </si>
  <si>
    <t>182 1 16 10 129 01 0000 140</t>
  </si>
  <si>
    <t>836 1 16 01 053 01 9000 140</t>
  </si>
  <si>
    <t>836 1 16 01 063 01 0009 140</t>
  </si>
  <si>
    <t>836 1 16 01 073 01 0027 140</t>
  </si>
  <si>
    <t>836 1 16 01 083 01 0037 140</t>
  </si>
  <si>
    <t>836 1 16 01 103 01 0008 140</t>
  </si>
  <si>
    <t>836 1 16 01 133 01 9000 140</t>
  </si>
  <si>
    <t>836 1 16 01 153 01 9000 140</t>
  </si>
  <si>
    <t>836 1 16 01 203 01 9000 140</t>
  </si>
  <si>
    <t>921 1 14 13 050 05 0000 410</t>
  </si>
  <si>
    <t>923 1 14 02 052 05 0000 440</t>
  </si>
  <si>
    <t>925 2 02 35 303 05 0000 150</t>
  </si>
  <si>
    <t>929 1 13 02 995 05 0000 130</t>
  </si>
  <si>
    <t>902 0309 0000000000 000</t>
  </si>
  <si>
    <t>923 0702 0000000000 000</t>
  </si>
  <si>
    <t>923 0902 0000000000 000</t>
  </si>
  <si>
    <t>905 01 02 00 00 05 0000 710</t>
  </si>
  <si>
    <t xml:space="preserve">возврат средств, поступающих во временное распоряжение получателей средств районного бюджета </t>
  </si>
  <si>
    <t>привлечение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</si>
  <si>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возврат средств юридических лиц, не являющихся участниками бюджетного процесса, муниципальными бюджетными и автономными учреждениями бюджетных и автономных учреждений</t>
  </si>
  <si>
    <t>Остатки средств на конец периода</t>
  </si>
  <si>
    <t xml:space="preserve">Привлечение бюджетного кредита на пополнение остатков средств на едином счете бюджета </t>
  </si>
  <si>
    <t xml:space="preserve">Возврат бюджетного кредита на пополнение остатков средств на едином счете бюджета </t>
  </si>
  <si>
    <r>
      <t xml:space="preserve">  Н.А. Кобец   </t>
    </r>
    <r>
      <rPr>
        <sz val="14"/>
        <rFont val="Times New Roman"/>
        <family val="1"/>
      </rPr>
      <t xml:space="preserve">  </t>
    </r>
  </si>
  <si>
    <t>Заместитиель главы муниципального образования Ейский район, начальник финансового управления администрации муниципального образования Ейский район</t>
  </si>
  <si>
    <t>Контрольно-счетная палата муниципального образования Ейский район</t>
  </si>
  <si>
    <t>902 0203 0000000000 000</t>
  </si>
  <si>
    <t>902 1403 0000000000 000</t>
  </si>
  <si>
    <t>905 1403 0000000000 000</t>
  </si>
  <si>
    <t>923 0501 0000000000 000</t>
  </si>
  <si>
    <t>182 1 01 02 080 01 1000 110</t>
  </si>
  <si>
    <t>902 2 02 19 999 05 0000 150</t>
  </si>
  <si>
    <t>905 2 02 15 002 05 0000 150</t>
  </si>
  <si>
    <t>923 2 02 20 077 05 0000 150</t>
  </si>
  <si>
    <t>923 2 02 40 014 05 0000 150</t>
  </si>
  <si>
    <t>925 2 02 25 750 05 0000 150</t>
  </si>
  <si>
    <t>925 2 02 29 999 05 0000 150</t>
  </si>
  <si>
    <t>925 2 02 49 999 05 0000 150</t>
  </si>
  <si>
    <t>925 2 19 25 304 05 0000 150</t>
  </si>
  <si>
    <t>925 2 19 60 010 05 0000 150</t>
  </si>
  <si>
    <t>926 2 02 25 519 05 0000 150</t>
  </si>
  <si>
    <t>953 2 02 36 900 05 0000 150</t>
  </si>
  <si>
    <t>953 2 19 60 010 05 0000 150</t>
  </si>
  <si>
    <t>992 1 14 06 013 13 0000 430</t>
  </si>
  <si>
    <t>___________________________     Е.В. Карпухина</t>
  </si>
  <si>
    <t>"31" декабря 2023 г.</t>
  </si>
  <si>
    <t>Кассовый план исполнения районного бюджета в 2023 году</t>
  </si>
  <si>
    <t>182 1 03 02 231 01 0000 110</t>
  </si>
  <si>
    <t>182 1 03 02 241 01 0000 110</t>
  </si>
  <si>
    <t>182 1 03 02 251 01 0000 110</t>
  </si>
  <si>
    <t>182 1 03 02 261 01 0000 110</t>
  </si>
  <si>
    <t>182 1 05 02 010 02 1000 110</t>
  </si>
  <si>
    <t>836 1 16 01 113 01 9000 140</t>
  </si>
  <si>
    <t>836 1 16 01 163 01 0001 140</t>
  </si>
  <si>
    <t>836 1 16 01 173 01 9000 140</t>
  </si>
  <si>
    <t>836 1 16 01 183 01 0001 140</t>
  </si>
  <si>
    <t>902 1 11 03 050 05 0000 120</t>
  </si>
  <si>
    <t>902 1 16 01 053 01 0000 140</t>
  </si>
  <si>
    <t>902 1 16 07 010 05 0000 140</t>
  </si>
  <si>
    <t>902 2 02 29 999 05 0000 150</t>
  </si>
  <si>
    <t>902 2 02 49 999 05 0000 150</t>
  </si>
  <si>
    <t>917 2 02 29 999 05 0000 150</t>
  </si>
  <si>
    <t>923 2 02 35 082 05 0000 150</t>
  </si>
  <si>
    <t>925 2 02 25 786 05 0000 150</t>
  </si>
  <si>
    <t>925 2 02 35 179 05 0000 150</t>
  </si>
  <si>
    <t>925 2 19 25 750 05 0000 150</t>
  </si>
  <si>
    <t>926 1 14 02 052 05 0000 440</t>
  </si>
  <si>
    <t>926 2 02 49 999 05 0000 150</t>
  </si>
  <si>
    <t>929 2 19 60 010 05 0000 150</t>
  </si>
  <si>
    <t>902 0709 0000000000 000</t>
  </si>
  <si>
    <t>902 1003 0000000000 000</t>
  </si>
  <si>
    <t>905 0113 0000000000 000</t>
  </si>
  <si>
    <t>917 0113 0000000000 000</t>
  </si>
  <si>
    <t>919 0113 0000000000 000</t>
  </si>
  <si>
    <t>923 0113 0000000000 000</t>
  </si>
  <si>
    <t>925 0113 0000000000 000</t>
  </si>
  <si>
    <t>925 1103 0000000000 000</t>
  </si>
  <si>
    <t>926 0113 0000000000 000</t>
  </si>
  <si>
    <t>929 0113 0000000000 000</t>
  </si>
  <si>
    <t>929 1103 0000000000 000</t>
  </si>
  <si>
    <t>934 0113 0000000000 000</t>
  </si>
  <si>
    <t>953 0113 0000000000 000</t>
  </si>
  <si>
    <t>953 0709 0000000000 000</t>
  </si>
  <si>
    <t>107.008.006</t>
  </si>
  <si>
    <t>105.002.001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</si>
</sst>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000\.00\.000\.0"/>
    <numFmt numFmtId="181" formatCode="000\.000\.000"/>
    <numFmt numFmtId="182" formatCode="#,##0.00;[Red]\-#,##0.00;0.00"/>
    <numFmt numFmtId="183" formatCode="#,##0.00_р_."/>
    <numFmt numFmtId="184" formatCode="#,##0.00_ ;[Red]\-#,##0.00\ "/>
    <numFmt numFmtId="185" formatCode="0000"/>
    <numFmt numFmtId="186" formatCode="00\.00\.00"/>
    <numFmt numFmtId="187" formatCode="000\.00\.00"/>
    <numFmt numFmtId="188" formatCode="000"/>
    <numFmt numFmtId="189" formatCode="0000000000"/>
    <numFmt numFmtId="190" formatCode="000\.00\.0000"/>
    <numFmt numFmtId="191" formatCode="000\.000\.00\.0"/>
    <numFmt numFmtId="192" formatCode="0000\.000"/>
    <numFmt numFmtId="193" formatCode="0\.00"/>
    <numFmt numFmtId="194" formatCode="00\.00\.0"/>
  </numFmts>
  <fonts count="53">
    <font>
      <sz val="10"/>
      <name val="Arial Cyr"/>
      <family val="0"/>
    </font>
    <font>
      <sz val="10"/>
      <name val="Arial"/>
      <family val="0"/>
    </font>
    <font>
      <i/>
      <sz val="8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56" applyAlignment="1" applyProtection="1">
      <alignment vertical="center"/>
      <protection hidden="1"/>
    </xf>
    <xf numFmtId="0" fontId="1" fillId="0" borderId="0" xfId="56" applyProtection="1">
      <alignment/>
      <protection hidden="1"/>
    </xf>
    <xf numFmtId="0" fontId="1" fillId="0" borderId="0" xfId="56">
      <alignment/>
      <protection/>
    </xf>
    <xf numFmtId="0" fontId="2" fillId="0" borderId="0" xfId="56" applyNumberFormat="1" applyFont="1" applyFill="1" applyAlignment="1" applyProtection="1">
      <alignment vertical="center"/>
      <protection hidden="1"/>
    </xf>
    <xf numFmtId="0" fontId="1" fillId="0" borderId="0" xfId="56" applyBorder="1" applyProtection="1">
      <alignment/>
      <protection hidden="1"/>
    </xf>
    <xf numFmtId="0" fontId="3" fillId="0" borderId="0" xfId="56" applyFont="1" applyProtection="1">
      <alignment/>
      <protection hidden="1"/>
    </xf>
    <xf numFmtId="0" fontId="3" fillId="0" borderId="0" xfId="56" applyFont="1">
      <alignment/>
      <protection/>
    </xf>
    <xf numFmtId="0" fontId="4" fillId="0" borderId="0" xfId="56" applyFont="1">
      <alignment/>
      <protection/>
    </xf>
    <xf numFmtId="0" fontId="4" fillId="0" borderId="0" xfId="56" applyFont="1" applyProtection="1">
      <alignment/>
      <protection hidden="1"/>
    </xf>
    <xf numFmtId="0" fontId="5" fillId="0" borderId="0" xfId="56" applyNumberFormat="1" applyFont="1" applyFill="1" applyAlignment="1" applyProtection="1">
      <alignment/>
      <protection hidden="1"/>
    </xf>
    <xf numFmtId="0" fontId="4" fillId="0" borderId="0" xfId="0" applyFont="1" applyAlignment="1">
      <alignment wrapText="1"/>
    </xf>
    <xf numFmtId="0" fontId="4" fillId="0" borderId="0" xfId="56" applyNumberFormat="1" applyFont="1" applyFill="1" applyAlignment="1" applyProtection="1">
      <alignment horizontal="left" vertical="top" wrapText="1"/>
      <protection hidden="1"/>
    </xf>
    <xf numFmtId="0" fontId="1" fillId="0" borderId="0" xfId="56" applyBorder="1">
      <alignment/>
      <protection/>
    </xf>
    <xf numFmtId="0" fontId="8" fillId="0" borderId="0" xfId="56" applyFont="1">
      <alignment/>
      <protection/>
    </xf>
    <xf numFmtId="0" fontId="8" fillId="0" borderId="0" xfId="56" applyFo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top" wrapText="1"/>
      <protection hidden="1"/>
    </xf>
    <xf numFmtId="0" fontId="6" fillId="0" borderId="0" xfId="56" applyNumberFormat="1" applyFont="1" applyFill="1" applyAlignment="1" applyProtection="1">
      <alignment horizontal="left" vertical="top" wrapText="1"/>
      <protection hidden="1"/>
    </xf>
    <xf numFmtId="0" fontId="11" fillId="0" borderId="0" xfId="56" applyFont="1" applyFill="1" applyBorder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56" applyFont="1">
      <alignment/>
      <protection/>
    </xf>
    <xf numFmtId="4" fontId="8" fillId="0" borderId="0" xfId="56" applyNumberFormat="1" applyFont="1" applyAlignment="1" applyProtection="1">
      <alignment/>
      <protection hidden="1"/>
    </xf>
    <xf numFmtId="0" fontId="8" fillId="0" borderId="0" xfId="56" applyFont="1" applyAlignment="1" applyProtection="1">
      <alignment horizontal="center"/>
      <protection hidden="1"/>
    </xf>
    <xf numFmtId="182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Alignment="1" applyProtection="1">
      <alignment horizontal="center"/>
      <protection hidden="1"/>
    </xf>
    <xf numFmtId="4" fontId="8" fillId="0" borderId="0" xfId="56" applyNumberFormat="1" applyFont="1" applyFill="1" applyAlignment="1" applyProtection="1">
      <alignment horizontal="center"/>
      <protection hidden="1"/>
    </xf>
    <xf numFmtId="171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4" fontId="8" fillId="0" borderId="10" xfId="56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56" applyNumberFormat="1" applyFont="1" applyFill="1" applyBorder="1" applyAlignment="1" applyProtection="1">
      <alignment/>
      <protection hidden="1"/>
    </xf>
    <xf numFmtId="0" fontId="6" fillId="0" borderId="0" xfId="56" applyNumberFormat="1" applyFont="1" applyFill="1" applyBorder="1" applyAlignment="1" applyProtection="1">
      <alignment horizontal="left" vertical="center" wrapText="1"/>
      <protection hidden="1"/>
    </xf>
    <xf numFmtId="180" fontId="6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8" fillId="33" borderId="10" xfId="56" applyNumberFormat="1" applyFont="1" applyFill="1" applyBorder="1" applyAlignment="1" applyProtection="1">
      <alignment horizontal="right" vertical="center"/>
      <protection hidden="1"/>
    </xf>
    <xf numFmtId="182" fontId="8" fillId="33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3" borderId="12" xfId="54" applyNumberFormat="1" applyFont="1" applyFill="1" applyBorder="1" applyAlignment="1" applyProtection="1">
      <alignment horizontal="right" vertical="center" wrapText="1"/>
      <protection hidden="1"/>
    </xf>
    <xf numFmtId="0" fontId="8" fillId="33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3" borderId="10" xfId="54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right" vertical="center"/>
      <protection hidden="1"/>
    </xf>
    <xf numFmtId="0" fontId="6" fillId="34" borderId="10" xfId="56" applyNumberFormat="1" applyFont="1" applyFill="1" applyBorder="1" applyAlignment="1" applyProtection="1">
      <alignment wrapText="1"/>
      <protection hidden="1"/>
    </xf>
    <xf numFmtId="0" fontId="6" fillId="34" borderId="10" xfId="0" applyFont="1" applyFill="1" applyBorder="1" applyAlignment="1">
      <alignment horizontal="center" wrapText="1"/>
    </xf>
    <xf numFmtId="182" fontId="6" fillId="34" borderId="10" xfId="56" applyNumberFormat="1" applyFont="1" applyFill="1" applyBorder="1" applyAlignment="1" applyProtection="1">
      <alignment horizontal="center" vertical="center"/>
      <protection hidden="1"/>
    </xf>
    <xf numFmtId="0" fontId="8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/>
      <protection hidden="1"/>
    </xf>
    <xf numFmtId="182" fontId="8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8" fillId="34" borderId="12" xfId="54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56" applyFont="1" applyFill="1" applyBorder="1" applyAlignment="1">
      <alignment wrapText="1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center" vertical="center"/>
      <protection hidden="1"/>
    </xf>
    <xf numFmtId="182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183" fontId="6" fillId="34" borderId="10" xfId="0" applyNumberFormat="1" applyFont="1" applyFill="1" applyBorder="1" applyAlignment="1">
      <alignment horizontal="center" wrapText="1"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3" fillId="0" borderId="10" xfId="54" applyNumberFormat="1" applyFont="1" applyFill="1" applyBorder="1" applyAlignment="1" applyProtection="1">
      <alignment horizontal="right" vertical="center" wrapText="1"/>
      <protection hidden="1"/>
    </xf>
    <xf numFmtId="182" fontId="3" fillId="0" borderId="12" xfId="54" applyNumberFormat="1" applyFont="1" applyFill="1" applyBorder="1" applyAlignment="1" applyProtection="1">
      <alignment horizontal="right" vertical="center" wrapText="1"/>
      <protection hidden="1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33" borderId="0" xfId="56" applyNumberFormat="1" applyFont="1" applyFill="1" applyBorder="1" applyAlignment="1" applyProtection="1">
      <alignment horizontal="left" vertical="center" wrapText="1"/>
      <protection hidden="1"/>
    </xf>
    <xf numFmtId="182" fontId="8" fillId="33" borderId="0" xfId="56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56" applyFill="1" applyBorder="1">
      <alignment/>
      <protection/>
    </xf>
    <xf numFmtId="0" fontId="6" fillId="33" borderId="0" xfId="56" applyFont="1" applyFill="1" applyBorder="1" applyAlignment="1">
      <alignment horizontal="left"/>
      <protection/>
    </xf>
    <xf numFmtId="182" fontId="6" fillId="33" borderId="0" xfId="56" applyNumberFormat="1" applyFont="1" applyFill="1" applyBorder="1" applyAlignment="1" applyProtection="1">
      <alignment horizontal="center" vertical="center" wrapText="1"/>
      <protection hidden="1"/>
    </xf>
    <xf numFmtId="4" fontId="6" fillId="33" borderId="0" xfId="56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56" applyNumberFormat="1" applyFont="1" applyFill="1" applyBorder="1" applyAlignment="1" applyProtection="1">
      <alignment horizontal="left" wrapText="1"/>
      <protection hidden="1"/>
    </xf>
    <xf numFmtId="0" fontId="11" fillId="33" borderId="0" xfId="56" applyNumberFormat="1" applyFont="1" applyFill="1" applyBorder="1" applyAlignment="1" applyProtection="1">
      <alignment/>
      <protection hidden="1"/>
    </xf>
    <xf numFmtId="0" fontId="11" fillId="33" borderId="0" xfId="56" applyFont="1" applyFill="1" applyBorder="1">
      <alignment/>
      <protection/>
    </xf>
    <xf numFmtId="0" fontId="11" fillId="33" borderId="0" xfId="56" applyFont="1" applyFill="1">
      <alignment/>
      <protection/>
    </xf>
    <xf numFmtId="0" fontId="1" fillId="33" borderId="0" xfId="56" applyFill="1">
      <alignment/>
      <protection/>
    </xf>
    <xf numFmtId="0" fontId="8" fillId="34" borderId="10" xfId="56" applyFont="1" applyFill="1" applyBorder="1" applyAlignment="1">
      <alignment horizontal="left"/>
      <protection/>
    </xf>
    <xf numFmtId="0" fontId="8" fillId="34" borderId="13" xfId="56" applyFont="1" applyFill="1" applyBorder="1" applyAlignment="1">
      <alignment/>
      <protection/>
    </xf>
    <xf numFmtId="0" fontId="8" fillId="34" borderId="14" xfId="56" applyFont="1" applyFill="1" applyBorder="1" applyAlignment="1">
      <alignment/>
      <protection/>
    </xf>
    <xf numFmtId="0" fontId="6" fillId="34" borderId="14" xfId="56" applyFont="1" applyFill="1" applyBorder="1" applyAlignment="1">
      <alignment/>
      <protection/>
    </xf>
    <xf numFmtId="0" fontId="6" fillId="34" borderId="15" xfId="56" applyFont="1" applyFill="1" applyBorder="1" applyAlignment="1">
      <alignment/>
      <protection/>
    </xf>
    <xf numFmtId="0" fontId="3" fillId="34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4" fontId="3" fillId="34" borderId="10" xfId="56" applyNumberFormat="1" applyFont="1" applyFill="1" applyBorder="1" applyAlignment="1">
      <alignment horizontal="center" vertical="center"/>
      <protection/>
    </xf>
    <xf numFmtId="182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18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6" applyFont="1" applyFill="1" applyBorder="1" applyAlignment="1">
      <alignment horizontal="left"/>
      <protection/>
    </xf>
    <xf numFmtId="0" fontId="8" fillId="34" borderId="10" xfId="56" applyNumberFormat="1" applyFont="1" applyFill="1" applyBorder="1" applyAlignment="1" applyProtection="1">
      <alignment horizontal="left" vertical="center" wrapText="1"/>
      <protection hidden="1"/>
    </xf>
    <xf numFmtId="4" fontId="6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4" applyNumberFormat="1" applyFont="1" applyFill="1" applyBorder="1" applyAlignment="1" applyProtection="1">
      <alignment horizontal="right" vertical="center" wrapText="1"/>
      <protection hidden="1"/>
    </xf>
    <xf numFmtId="182" fontId="3" fillId="34" borderId="12" xfId="54" applyNumberFormat="1" applyFont="1" applyFill="1" applyBorder="1" applyAlignment="1" applyProtection="1">
      <alignment horizontal="right" vertical="center" wrapText="1"/>
      <protection hidden="1"/>
    </xf>
    <xf numFmtId="180" fontId="6" fillId="34" borderId="10" xfId="56" applyNumberFormat="1" applyFont="1" applyFill="1" applyBorder="1" applyAlignment="1" applyProtection="1">
      <alignment horizontal="left" vertical="center" wrapText="1"/>
      <protection hidden="1"/>
    </xf>
    <xf numFmtId="0" fontId="11" fillId="34" borderId="0" xfId="56" applyNumberFormat="1" applyFont="1" applyFill="1" applyBorder="1" applyAlignment="1" applyProtection="1">
      <alignment/>
      <protection hidden="1"/>
    </xf>
    <xf numFmtId="182" fontId="11" fillId="34" borderId="0" xfId="56" applyNumberFormat="1" applyFont="1" applyFill="1" applyBorder="1">
      <alignment/>
      <protection/>
    </xf>
    <xf numFmtId="0" fontId="11" fillId="34" borderId="0" xfId="56" applyFont="1" applyFill="1">
      <alignment/>
      <protection/>
    </xf>
    <xf numFmtId="0" fontId="1" fillId="34" borderId="0" xfId="56" applyFill="1">
      <alignment/>
      <protection/>
    </xf>
    <xf numFmtId="182" fontId="8" fillId="34" borderId="10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2" xfId="54" applyNumberFormat="1" applyFont="1" applyFill="1" applyBorder="1" applyAlignment="1" applyProtection="1">
      <alignment horizontal="center" vertical="center" wrapText="1"/>
      <protection hidden="1"/>
    </xf>
    <xf numFmtId="182" fontId="8" fillId="34" borderId="10" xfId="56" applyNumberFormat="1" applyFont="1" applyFill="1" applyBorder="1" applyAlignment="1" applyProtection="1">
      <alignment horizontal="right" vertical="center" wrapText="1"/>
      <protection hidden="1"/>
    </xf>
    <xf numFmtId="183" fontId="6" fillId="34" borderId="10" xfId="56" applyNumberFormat="1" applyFont="1" applyFill="1" applyBorder="1" applyAlignment="1" applyProtection="1">
      <alignment wrapText="1"/>
      <protection hidden="1"/>
    </xf>
    <xf numFmtId="183" fontId="6" fillId="34" borderId="10" xfId="56" applyNumberFormat="1" applyFont="1" applyFill="1" applyBorder="1" applyAlignment="1">
      <alignment horizontal="left"/>
      <protection/>
    </xf>
    <xf numFmtId="0" fontId="11" fillId="34" borderId="0" xfId="56" applyFont="1" applyFill="1" applyBorder="1">
      <alignment/>
      <protection/>
    </xf>
    <xf numFmtId="183" fontId="6" fillId="34" borderId="0" xfId="56" applyNumberFormat="1" applyFont="1" applyFill="1" applyBorder="1" applyAlignment="1">
      <alignment horizontal="left" wrapText="1"/>
      <protection/>
    </xf>
    <xf numFmtId="0" fontId="3" fillId="34" borderId="10" xfId="56" applyNumberFormat="1" applyFont="1" applyFill="1" applyBorder="1" applyAlignment="1" applyProtection="1">
      <alignment horizontal="left" vertical="center" wrapText="1"/>
      <protection hidden="1"/>
    </xf>
    <xf numFmtId="180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1" fontId="3" fillId="34" borderId="10" xfId="56" applyNumberFormat="1" applyFont="1" applyFill="1" applyBorder="1" applyAlignment="1" applyProtection="1">
      <alignment horizontal="center" vertical="center" wrapText="1"/>
      <protection hidden="1"/>
    </xf>
    <xf numFmtId="182" fontId="3" fillId="34" borderId="10" xfId="56" applyNumberFormat="1" applyFont="1" applyFill="1" applyBorder="1" applyAlignment="1" applyProtection="1">
      <alignment horizontal="center" vertical="center"/>
      <protection hidden="1"/>
    </xf>
    <xf numFmtId="183" fontId="6" fillId="34" borderId="10" xfId="56" applyNumberFormat="1" applyFont="1" applyFill="1" applyBorder="1" applyAlignment="1">
      <alignment wrapText="1"/>
      <protection/>
    </xf>
    <xf numFmtId="183" fontId="6" fillId="34" borderId="10" xfId="0" applyNumberFormat="1" applyFont="1" applyFill="1" applyBorder="1" applyAlignment="1">
      <alignment horizontal="center" vertical="center" wrapText="1"/>
    </xf>
    <xf numFmtId="4" fontId="11" fillId="34" borderId="0" xfId="56" applyNumberFormat="1" applyFont="1" applyFill="1" applyBorder="1">
      <alignment/>
      <protection/>
    </xf>
    <xf numFmtId="182" fontId="8" fillId="34" borderId="0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0" xfId="56" applyFont="1" applyFill="1" applyBorder="1" applyAlignment="1">
      <alignment wrapText="1"/>
      <protection/>
    </xf>
    <xf numFmtId="2" fontId="8" fillId="34" borderId="0" xfId="56" applyNumberFormat="1" applyFont="1" applyFill="1" applyBorder="1">
      <alignment/>
      <protection/>
    </xf>
    <xf numFmtId="0" fontId="8" fillId="34" borderId="0" xfId="56" applyFont="1" applyFill="1" applyBorder="1">
      <alignment/>
      <protection/>
    </xf>
    <xf numFmtId="0" fontId="8" fillId="34" borderId="16" xfId="56" applyFont="1" applyFill="1" applyBorder="1">
      <alignment/>
      <protection/>
    </xf>
    <xf numFmtId="0" fontId="12" fillId="34" borderId="0" xfId="56" applyFont="1" applyFill="1" applyBorder="1">
      <alignment/>
      <protection/>
    </xf>
    <xf numFmtId="0" fontId="13" fillId="34" borderId="0" xfId="56" applyFont="1" applyFill="1" applyBorder="1" applyAlignment="1">
      <alignment horizontal="center"/>
      <protection/>
    </xf>
    <xf numFmtId="0" fontId="14" fillId="34" borderId="0" xfId="56" applyFont="1" applyFill="1" applyBorder="1">
      <alignment/>
      <protection/>
    </xf>
    <xf numFmtId="0" fontId="8" fillId="0" borderId="0" xfId="56" applyFont="1" applyBorder="1" applyAlignment="1" applyProtection="1">
      <alignment horizontal="right" wrapText="1"/>
      <protection hidden="1"/>
    </xf>
    <xf numFmtId="0" fontId="8" fillId="0" borderId="0" xfId="56" applyFont="1" applyBorder="1" applyAlignment="1">
      <alignment horizontal="right" wrapText="1"/>
      <protection/>
    </xf>
    <xf numFmtId="0" fontId="17" fillId="0" borderId="0" xfId="56" applyFont="1" applyAlignment="1" applyProtection="1">
      <alignment horizontal="center"/>
      <protection hidden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34" borderId="13" xfId="56" applyNumberFormat="1" applyFont="1" applyFill="1" applyBorder="1" applyAlignment="1" applyProtection="1">
      <alignment horizontal="center" wrapText="1"/>
      <protection hidden="1"/>
    </xf>
    <xf numFmtId="0" fontId="6" fillId="34" borderId="14" xfId="56" applyNumberFormat="1" applyFont="1" applyFill="1" applyBorder="1" applyAlignment="1" applyProtection="1">
      <alignment horizontal="center" wrapText="1"/>
      <protection hidden="1"/>
    </xf>
    <xf numFmtId="0" fontId="6" fillId="34" borderId="15" xfId="56" applyNumberFormat="1" applyFont="1" applyFill="1" applyBorder="1" applyAlignment="1" applyProtection="1">
      <alignment horizontal="center" wrapText="1"/>
      <protection hidden="1"/>
    </xf>
    <xf numFmtId="0" fontId="8" fillId="34" borderId="13" xfId="56" applyNumberFormat="1" applyFont="1" applyFill="1" applyBorder="1" applyAlignment="1" applyProtection="1">
      <alignment horizontal="left" wrapText="1"/>
      <protection hidden="1"/>
    </xf>
    <xf numFmtId="0" fontId="8" fillId="34" borderId="14" xfId="56" applyNumberFormat="1" applyFont="1" applyFill="1" applyBorder="1" applyAlignment="1" applyProtection="1">
      <alignment horizontal="left" wrapText="1"/>
      <protection hidden="1"/>
    </xf>
    <xf numFmtId="0" fontId="8" fillId="34" borderId="15" xfId="56" applyNumberFormat="1" applyFont="1" applyFill="1" applyBorder="1" applyAlignment="1" applyProtection="1">
      <alignment horizontal="left" wrapText="1"/>
      <protection hidden="1"/>
    </xf>
    <xf numFmtId="183" fontId="8" fillId="34" borderId="13" xfId="56" applyNumberFormat="1" applyFont="1" applyFill="1" applyBorder="1" applyAlignment="1">
      <alignment horizontal="left" wrapText="1"/>
      <protection/>
    </xf>
    <xf numFmtId="183" fontId="8" fillId="34" borderId="14" xfId="56" applyNumberFormat="1" applyFont="1" applyFill="1" applyBorder="1" applyAlignment="1">
      <alignment horizontal="left" wrapText="1"/>
      <protection/>
    </xf>
    <xf numFmtId="183" fontId="8" fillId="34" borderId="15" xfId="56" applyNumberFormat="1" applyFont="1" applyFill="1" applyBorder="1" applyAlignment="1">
      <alignment horizontal="left" wrapText="1"/>
      <protection/>
    </xf>
    <xf numFmtId="18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0" xfId="56" applyFont="1" applyFill="1" applyBorder="1" applyAlignment="1">
      <alignment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0" xfId="56" applyFont="1" applyAlignment="1">
      <alignment horizontal="center" wrapText="1"/>
      <protection/>
    </xf>
    <xf numFmtId="0" fontId="3" fillId="0" borderId="0" xfId="56" applyFont="1" applyAlignment="1" applyProtection="1">
      <alignment horizontal="right" wrapText="1"/>
      <protection hidden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56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Alignment="1">
      <alignment horizontal="right" wrapText="1"/>
      <protection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13" fillId="34" borderId="0" xfId="56" applyFont="1" applyFill="1" applyBorder="1" applyAlignment="1">
      <alignment horizontal="right"/>
      <protection/>
    </xf>
    <xf numFmtId="0" fontId="9" fillId="34" borderId="0" xfId="56" applyFont="1" applyFill="1" applyBorder="1" applyAlignment="1">
      <alignment/>
      <protection/>
    </xf>
    <xf numFmtId="0" fontId="0" fillId="34" borderId="0" xfId="0" applyFill="1" applyAlignment="1">
      <alignment/>
    </xf>
    <xf numFmtId="0" fontId="13" fillId="34" borderId="0" xfId="56" applyFont="1" applyFill="1" applyBorder="1" applyAlignment="1">
      <alignment horizontal="left"/>
      <protection/>
    </xf>
    <xf numFmtId="0" fontId="6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8" fillId="34" borderId="13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4" xfId="56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Border="1" applyAlignment="1" applyProtection="1">
      <alignment horizontal="right" wrapText="1"/>
      <protection hidden="1"/>
    </xf>
    <xf numFmtId="0" fontId="3" fillId="0" borderId="0" xfId="56" applyFont="1" applyBorder="1" applyAlignment="1">
      <alignment horizontal="righ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P603"/>
  <sheetViews>
    <sheetView showGridLines="0" tabSelected="1" view="pageBreakPreview" zoomScale="75" zoomScaleNormal="75" zoomScaleSheetLayoutView="75" zoomScalePageLayoutView="0" workbookViewId="0" topLeftCell="A1">
      <pane xSplit="1" ySplit="24" topLeftCell="B188" activePane="bottomRight" state="frozen"/>
      <selection pane="topLeft" activeCell="A1" sqref="A1"/>
      <selection pane="topRight" activeCell="B1" sqref="B1"/>
      <selection pane="bottomLeft" activeCell="A25" sqref="A25"/>
      <selection pane="bottomRight" activeCell="L401" sqref="L401"/>
    </sheetView>
  </sheetViews>
  <sheetFormatPr defaultColWidth="9.00390625" defaultRowHeight="12.75"/>
  <cols>
    <col min="1" max="1" width="0.37109375" style="3" customWidth="1"/>
    <col min="2" max="2" width="44.625" style="3" customWidth="1"/>
    <col min="3" max="3" width="35.875" style="3" customWidth="1"/>
    <col min="4" max="4" width="19.75390625" style="3" customWidth="1"/>
    <col min="5" max="5" width="23.375" style="3" customWidth="1"/>
    <col min="6" max="6" width="18.25390625" style="3" customWidth="1"/>
    <col min="7" max="7" width="19.125" style="3" customWidth="1"/>
    <col min="8" max="8" width="18.75390625" style="3" customWidth="1"/>
    <col min="9" max="9" width="21.375" style="3" customWidth="1"/>
    <col min="10" max="10" width="19.00390625" style="3" customWidth="1"/>
    <col min="11" max="11" width="19.875" style="3" customWidth="1"/>
    <col min="12" max="12" width="19.625" style="3" customWidth="1"/>
    <col min="13" max="13" width="18.625" style="3" customWidth="1"/>
    <col min="14" max="14" width="19.25390625" style="3" customWidth="1"/>
    <col min="15" max="15" width="18.00390625" style="3" customWidth="1"/>
    <col min="16" max="16" width="19.125" style="3" customWidth="1"/>
    <col min="17" max="17" width="19.625" style="3" customWidth="1"/>
    <col min="18" max="18" width="0.12890625" style="3" customWidth="1"/>
    <col min="19" max="19" width="23.00390625" style="3" customWidth="1"/>
    <col min="20" max="16384" width="9.125" style="3" customWidth="1"/>
  </cols>
  <sheetData>
    <row r="1" spans="1:18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2"/>
    </row>
    <row r="7" spans="1:18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</row>
    <row r="8" spans="1:18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2"/>
    </row>
    <row r="9" spans="1:18" ht="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39" ht="15.75" customHeight="1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8" t="s">
        <v>38</v>
      </c>
      <c r="O10" s="138"/>
      <c r="P10" s="138"/>
      <c r="Q10" s="138"/>
      <c r="R10" s="138"/>
      <c r="S10" s="14"/>
      <c r="T10" s="14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  <c r="AJ10" s="7"/>
      <c r="AK10" s="7"/>
      <c r="AL10" s="144"/>
      <c r="AM10" s="144"/>
    </row>
    <row r="11" spans="1:39" ht="15.75" customHeight="1">
      <c r="A11" s="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8" t="s">
        <v>202</v>
      </c>
      <c r="O11" s="138"/>
      <c r="P11" s="138"/>
      <c r="Q11" s="138"/>
      <c r="R11" s="138"/>
      <c r="S11" s="14"/>
      <c r="T11" s="14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45"/>
      <c r="AJ11" s="146"/>
      <c r="AK11" s="146"/>
      <c r="AL11" s="146"/>
      <c r="AM11" s="146"/>
    </row>
    <row r="12" spans="1:39" ht="15.75" customHeight="1">
      <c r="A12" s="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8"/>
      <c r="O12" s="138"/>
      <c r="P12" s="138"/>
      <c r="Q12" s="138"/>
      <c r="R12" s="138"/>
      <c r="S12" s="14"/>
      <c r="T12" s="14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46"/>
      <c r="AJ12" s="146"/>
      <c r="AK12" s="146"/>
      <c r="AL12" s="146"/>
      <c r="AM12" s="146"/>
    </row>
    <row r="13" spans="1:39" ht="15.75" customHeight="1">
      <c r="A13" s="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8"/>
      <c r="O13" s="138"/>
      <c r="P13" s="138"/>
      <c r="Q13" s="138"/>
      <c r="R13" s="138"/>
      <c r="S13" s="15"/>
      <c r="T13" s="15"/>
      <c r="U13" s="10"/>
      <c r="V13" s="10"/>
      <c r="W13" s="10"/>
      <c r="X13" s="10"/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146"/>
      <c r="AJ13" s="146"/>
      <c r="AK13" s="146"/>
      <c r="AL13" s="146"/>
      <c r="AM13" s="146"/>
    </row>
    <row r="14" spans="1:39" ht="15.75" customHeight="1">
      <c r="A14" s="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8"/>
      <c r="O14" s="138"/>
      <c r="P14" s="138"/>
      <c r="Q14" s="138"/>
      <c r="R14" s="138"/>
      <c r="S14" s="15"/>
      <c r="T14" s="15"/>
      <c r="U14" s="10"/>
      <c r="V14" s="10"/>
      <c r="W14" s="10"/>
      <c r="X14" s="10"/>
      <c r="Y14" s="10"/>
      <c r="Z14" s="9"/>
      <c r="AA14" s="9"/>
      <c r="AB14" s="9"/>
      <c r="AC14" s="9"/>
      <c r="AD14" s="9"/>
      <c r="AE14" s="9"/>
      <c r="AF14" s="9"/>
      <c r="AG14" s="9"/>
      <c r="AH14" s="9"/>
      <c r="AI14" s="146"/>
      <c r="AJ14" s="146"/>
      <c r="AK14" s="146"/>
      <c r="AL14" s="146"/>
      <c r="AM14" s="146"/>
    </row>
    <row r="15" spans="1:39" ht="15.75" customHeight="1">
      <c r="A15" s="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4" t="s">
        <v>222</v>
      </c>
      <c r="O15" s="141"/>
      <c r="P15" s="141"/>
      <c r="Q15" s="141"/>
      <c r="R15" s="141"/>
      <c r="S15" s="15"/>
      <c r="T15" s="15"/>
      <c r="U15" s="10"/>
      <c r="V15" s="10"/>
      <c r="W15" s="10"/>
      <c r="X15" s="10"/>
      <c r="Y15" s="10"/>
      <c r="Z15" s="9"/>
      <c r="AA15" s="9"/>
      <c r="AB15" s="9"/>
      <c r="AC15" s="9"/>
      <c r="AD15" s="9"/>
      <c r="AE15" s="9"/>
      <c r="AF15" s="9"/>
      <c r="AG15" s="9"/>
      <c r="AH15" s="9"/>
      <c r="AI15" s="146"/>
      <c r="AJ15" s="147"/>
      <c r="AK15" s="147"/>
      <c r="AL15" s="147"/>
      <c r="AM15" s="147"/>
    </row>
    <row r="16" spans="1:39" ht="15.75" customHeight="1">
      <c r="A16" s="4"/>
      <c r="B16" s="2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41"/>
      <c r="O16" s="141"/>
      <c r="P16" s="141"/>
      <c r="Q16" s="141"/>
      <c r="R16" s="141"/>
      <c r="S16" s="15"/>
      <c r="T16" s="15"/>
      <c r="U16" s="10"/>
      <c r="V16" s="10"/>
      <c r="W16" s="10"/>
      <c r="X16" s="10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147"/>
      <c r="AJ16" s="147"/>
      <c r="AK16" s="147"/>
      <c r="AL16" s="147"/>
      <c r="AM16" s="147"/>
    </row>
    <row r="17" spans="1:39" ht="15.75" customHeight="1">
      <c r="A17" s="4"/>
      <c r="B17" s="27"/>
      <c r="C17" s="2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4" t="s">
        <v>39</v>
      </c>
      <c r="P17" s="125"/>
      <c r="Q17" s="125"/>
      <c r="R17" s="125"/>
      <c r="S17" s="15"/>
      <c r="T17" s="15"/>
      <c r="U17" s="10"/>
      <c r="V17" s="10"/>
      <c r="W17" s="10"/>
      <c r="X17" s="10"/>
      <c r="Y17" s="10"/>
      <c r="Z17" s="9"/>
      <c r="AA17" s="9"/>
      <c r="AB17" s="9"/>
      <c r="AC17" s="9"/>
      <c r="AD17" s="9"/>
      <c r="AE17" s="9"/>
      <c r="AF17" s="9"/>
      <c r="AG17" s="9"/>
      <c r="AH17" s="9"/>
      <c r="AI17" s="6"/>
      <c r="AJ17" s="6"/>
      <c r="AK17" s="146"/>
      <c r="AL17" s="146"/>
      <c r="AM17" s="146"/>
    </row>
    <row r="18" spans="1:39" ht="15.75" customHeight="1">
      <c r="A18" s="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42" t="s">
        <v>223</v>
      </c>
      <c r="O18" s="143"/>
      <c r="P18" s="143"/>
      <c r="Q18" s="143"/>
      <c r="R18" s="143"/>
      <c r="S18" s="15"/>
      <c r="T18" s="15"/>
      <c r="U18" s="10"/>
      <c r="V18" s="10"/>
      <c r="W18" s="10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139"/>
      <c r="AJ18" s="140"/>
      <c r="AK18" s="140"/>
      <c r="AL18" s="140"/>
      <c r="AM18" s="140"/>
    </row>
    <row r="19" spans="1:39" ht="15.75" customHeight="1">
      <c r="A19" s="4"/>
      <c r="B19" s="2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3"/>
      <c r="O19" s="143"/>
      <c r="P19" s="143"/>
      <c r="Q19" s="143"/>
      <c r="R19" s="143"/>
      <c r="S19" s="15"/>
      <c r="T19" s="15"/>
      <c r="U19" s="10"/>
      <c r="V19" s="10"/>
      <c r="W19" s="10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140"/>
      <c r="AJ19" s="140"/>
      <c r="AK19" s="140"/>
      <c r="AL19" s="140"/>
      <c r="AM19" s="140"/>
    </row>
    <row r="20" spans="1:39" ht="27" customHeight="1">
      <c r="A20" s="2"/>
      <c r="B20" s="28"/>
      <c r="C20" s="28"/>
      <c r="D20" s="28"/>
      <c r="E20" s="28"/>
      <c r="F20" s="28"/>
      <c r="G20" s="28"/>
      <c r="H20" s="29"/>
      <c r="I20" s="28"/>
      <c r="J20" s="28"/>
      <c r="K20" s="28"/>
      <c r="L20" s="28"/>
      <c r="M20" s="28"/>
      <c r="N20" s="15"/>
      <c r="O20" s="15"/>
      <c r="P20" s="15"/>
      <c r="Q20" s="15"/>
      <c r="R20" s="15"/>
      <c r="S20" s="15"/>
      <c r="T20" s="15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11"/>
      <c r="AJ20" s="11"/>
      <c r="AK20" s="11"/>
      <c r="AL20" s="11"/>
      <c r="AM20" s="11"/>
    </row>
    <row r="21" spans="1:39" ht="30" customHeight="1">
      <c r="A21" s="2"/>
      <c r="B21" s="123" t="s">
        <v>224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5"/>
      <c r="S21" s="15"/>
      <c r="T21" s="15"/>
      <c r="U21" s="10"/>
      <c r="V21" s="10"/>
      <c r="W21" s="10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11"/>
      <c r="AJ21" s="11"/>
      <c r="AK21" s="11"/>
      <c r="AL21" s="11"/>
      <c r="AM21" s="11"/>
    </row>
    <row r="22" spans="1:39" ht="18.75">
      <c r="A22" s="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21" t="s">
        <v>41</v>
      </c>
      <c r="Q22" s="122"/>
      <c r="R22" s="121"/>
      <c r="S22" s="17"/>
      <c r="T22" s="17" t="s">
        <v>40</v>
      </c>
      <c r="U22" s="12"/>
      <c r="V22" s="12"/>
      <c r="W22" s="12"/>
      <c r="X22" s="12"/>
      <c r="Y22" s="12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58"/>
      <c r="AL22" s="159"/>
      <c r="AM22" s="158"/>
    </row>
    <row r="23" spans="1:20" ht="18.75">
      <c r="A23" s="5"/>
      <c r="B23" s="135" t="s">
        <v>42</v>
      </c>
      <c r="C23" s="135" t="s">
        <v>43</v>
      </c>
      <c r="D23" s="135" t="s">
        <v>44</v>
      </c>
      <c r="E23" s="135" t="s">
        <v>45</v>
      </c>
      <c r="F23" s="135" t="s">
        <v>46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32"/>
      <c r="S23" s="18"/>
      <c r="T23" s="18"/>
    </row>
    <row r="24" spans="1:120" ht="55.5" customHeight="1">
      <c r="A24" s="5"/>
      <c r="B24" s="137"/>
      <c r="C24" s="137"/>
      <c r="D24" s="137"/>
      <c r="E24" s="137"/>
      <c r="F24" s="19" t="s">
        <v>26</v>
      </c>
      <c r="G24" s="19" t="s">
        <v>27</v>
      </c>
      <c r="H24" s="19" t="s">
        <v>28</v>
      </c>
      <c r="I24" s="19" t="s">
        <v>29</v>
      </c>
      <c r="J24" s="19" t="s">
        <v>30</v>
      </c>
      <c r="K24" s="19" t="s">
        <v>31</v>
      </c>
      <c r="L24" s="19" t="s">
        <v>32</v>
      </c>
      <c r="M24" s="19" t="s">
        <v>33</v>
      </c>
      <c r="N24" s="19" t="s">
        <v>34</v>
      </c>
      <c r="O24" s="19" t="s">
        <v>35</v>
      </c>
      <c r="P24" s="19" t="s">
        <v>36</v>
      </c>
      <c r="Q24" s="19" t="s">
        <v>37</v>
      </c>
      <c r="R24" s="32"/>
      <c r="S24" s="18"/>
      <c r="T24" s="18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</row>
    <row r="25" spans="1:120" ht="37.5">
      <c r="A25" s="5"/>
      <c r="B25" s="20" t="s">
        <v>47</v>
      </c>
      <c r="C25" s="21" t="s">
        <v>48</v>
      </c>
      <c r="D25" s="21" t="s">
        <v>48</v>
      </c>
      <c r="E25" s="30">
        <v>215455673.97</v>
      </c>
      <c r="F25" s="21" t="s">
        <v>48</v>
      </c>
      <c r="G25" s="21" t="s">
        <v>48</v>
      </c>
      <c r="H25" s="21" t="s">
        <v>48</v>
      </c>
      <c r="I25" s="21" t="s">
        <v>48</v>
      </c>
      <c r="J25" s="21" t="s">
        <v>48</v>
      </c>
      <c r="K25" s="21" t="s">
        <v>48</v>
      </c>
      <c r="L25" s="21" t="s">
        <v>48</v>
      </c>
      <c r="M25" s="21" t="s">
        <v>48</v>
      </c>
      <c r="N25" s="21" t="s">
        <v>48</v>
      </c>
      <c r="O25" s="21" t="s">
        <v>48</v>
      </c>
      <c r="P25" s="21" t="s">
        <v>48</v>
      </c>
      <c r="Q25" s="21" t="s">
        <v>48</v>
      </c>
      <c r="R25" s="22"/>
      <c r="S25" s="22"/>
      <c r="T25" s="2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</row>
    <row r="26" spans="1:120" ht="37.5">
      <c r="A26" s="5"/>
      <c r="B26" s="20" t="s">
        <v>49</v>
      </c>
      <c r="C26" s="21" t="s">
        <v>48</v>
      </c>
      <c r="D26" s="21" t="s">
        <v>48</v>
      </c>
      <c r="E26" s="31">
        <v>10604462.15</v>
      </c>
      <c r="F26" s="21" t="s">
        <v>48</v>
      </c>
      <c r="G26" s="21" t="s">
        <v>48</v>
      </c>
      <c r="H26" s="21" t="s">
        <v>48</v>
      </c>
      <c r="I26" s="21" t="s">
        <v>48</v>
      </c>
      <c r="J26" s="21" t="s">
        <v>48</v>
      </c>
      <c r="K26" s="21" t="s">
        <v>48</v>
      </c>
      <c r="L26" s="21" t="s">
        <v>48</v>
      </c>
      <c r="M26" s="21" t="s">
        <v>48</v>
      </c>
      <c r="N26" s="21" t="s">
        <v>48</v>
      </c>
      <c r="O26" s="21" t="s">
        <v>48</v>
      </c>
      <c r="P26" s="21" t="s">
        <v>48</v>
      </c>
      <c r="Q26" s="21" t="s">
        <v>48</v>
      </c>
      <c r="R26" s="22"/>
      <c r="S26" s="22"/>
      <c r="T26" s="2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</row>
    <row r="27" spans="1:31" ht="18.75">
      <c r="A27" s="5"/>
      <c r="B27" s="20" t="s">
        <v>50</v>
      </c>
      <c r="C27" s="21" t="s">
        <v>48</v>
      </c>
      <c r="D27" s="21" t="s">
        <v>48</v>
      </c>
      <c r="E27" s="31">
        <f>E25-E26</f>
        <v>204851211.82</v>
      </c>
      <c r="F27" s="21" t="s">
        <v>48</v>
      </c>
      <c r="G27" s="21" t="s">
        <v>48</v>
      </c>
      <c r="H27" s="21" t="s">
        <v>48</v>
      </c>
      <c r="I27" s="21" t="s">
        <v>48</v>
      </c>
      <c r="J27" s="21" t="s">
        <v>48</v>
      </c>
      <c r="K27" s="21" t="s">
        <v>48</v>
      </c>
      <c r="L27" s="21" t="s">
        <v>48</v>
      </c>
      <c r="M27" s="21" t="s">
        <v>48</v>
      </c>
      <c r="N27" s="21" t="s">
        <v>48</v>
      </c>
      <c r="O27" s="21" t="s">
        <v>48</v>
      </c>
      <c r="P27" s="21" t="s">
        <v>48</v>
      </c>
      <c r="Q27" s="21" t="s">
        <v>48</v>
      </c>
      <c r="R27" s="22"/>
      <c r="S27" s="22"/>
      <c r="T27" s="2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>
      <c r="A28" s="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2"/>
      <c r="S28" s="18"/>
      <c r="T28" s="1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>
      <c r="A29" s="5"/>
      <c r="B29" s="152" t="s">
        <v>162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  <c r="R29" s="33"/>
      <c r="S29" s="33"/>
      <c r="T29" s="3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>
      <c r="A30" s="5"/>
      <c r="B30" s="155" t="s">
        <v>163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7"/>
      <c r="R30" s="23"/>
      <c r="S30" s="23"/>
      <c r="T30" s="2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32.25" customHeight="1">
      <c r="A31" s="5"/>
      <c r="B31" s="65" t="s">
        <v>14</v>
      </c>
      <c r="C31" s="61" t="s">
        <v>15</v>
      </c>
      <c r="D31" s="62" t="s">
        <v>1</v>
      </c>
      <c r="E31" s="44">
        <f aca="true" t="shared" si="0" ref="E31:E127">SUM(F31:Q31)</f>
        <v>618700</v>
      </c>
      <c r="F31" s="63">
        <v>6000</v>
      </c>
      <c r="G31" s="63">
        <v>80000</v>
      </c>
      <c r="H31" s="63">
        <v>155000</v>
      </c>
      <c r="I31" s="63">
        <v>275000</v>
      </c>
      <c r="J31" s="63">
        <v>4700</v>
      </c>
      <c r="K31" s="63">
        <v>1000</v>
      </c>
      <c r="L31" s="63">
        <v>55000</v>
      </c>
      <c r="M31" s="63">
        <v>0</v>
      </c>
      <c r="N31" s="63">
        <v>0</v>
      </c>
      <c r="O31" s="63">
        <v>40000</v>
      </c>
      <c r="P31" s="63">
        <v>0</v>
      </c>
      <c r="Q31" s="64">
        <v>2000</v>
      </c>
      <c r="R31" s="23"/>
      <c r="S31" s="23"/>
      <c r="T31" s="2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33" customHeight="1">
      <c r="A32" s="5"/>
      <c r="B32" s="65" t="s">
        <v>14</v>
      </c>
      <c r="C32" s="61" t="s">
        <v>16</v>
      </c>
      <c r="D32" s="62" t="s">
        <v>1</v>
      </c>
      <c r="E32" s="44">
        <f t="shared" si="0"/>
        <v>625000</v>
      </c>
      <c r="F32" s="63">
        <v>0</v>
      </c>
      <c r="G32" s="63">
        <v>0</v>
      </c>
      <c r="H32" s="63">
        <v>0</v>
      </c>
      <c r="I32" s="63">
        <v>210000</v>
      </c>
      <c r="J32" s="63">
        <v>0</v>
      </c>
      <c r="K32" s="63">
        <v>0</v>
      </c>
      <c r="L32" s="63">
        <v>210000</v>
      </c>
      <c r="M32" s="63">
        <v>0</v>
      </c>
      <c r="N32" s="63">
        <v>0</v>
      </c>
      <c r="O32" s="63">
        <v>205000</v>
      </c>
      <c r="P32" s="63">
        <v>0</v>
      </c>
      <c r="Q32" s="64">
        <v>0</v>
      </c>
      <c r="R32" s="23"/>
      <c r="S32" s="23"/>
      <c r="T32" s="2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ht="31.5" customHeight="1">
      <c r="A33" s="5"/>
      <c r="B33" s="65" t="s">
        <v>14</v>
      </c>
      <c r="C33" s="61" t="s">
        <v>129</v>
      </c>
      <c r="D33" s="62" t="s">
        <v>1</v>
      </c>
      <c r="E33" s="44">
        <f t="shared" si="0"/>
        <v>220600</v>
      </c>
      <c r="F33" s="63">
        <v>32600</v>
      </c>
      <c r="G33" s="63">
        <v>110000</v>
      </c>
      <c r="H33" s="63">
        <v>60000</v>
      </c>
      <c r="I33" s="63">
        <v>5000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10000</v>
      </c>
      <c r="P33" s="63">
        <v>0</v>
      </c>
      <c r="Q33" s="64">
        <v>3000</v>
      </c>
      <c r="R33" s="23"/>
      <c r="S33" s="23"/>
      <c r="T33" s="2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  <row r="34" spans="1:31" ht="30" customHeight="1">
      <c r="A34" s="5"/>
      <c r="B34" s="65" t="s">
        <v>14</v>
      </c>
      <c r="C34" s="61" t="s">
        <v>130</v>
      </c>
      <c r="D34" s="62" t="s">
        <v>1</v>
      </c>
      <c r="E34" s="44">
        <f t="shared" si="0"/>
        <v>4390500</v>
      </c>
      <c r="F34" s="63">
        <v>0</v>
      </c>
      <c r="G34" s="63">
        <v>1500000</v>
      </c>
      <c r="H34" s="63">
        <v>0</v>
      </c>
      <c r="I34" s="63">
        <v>960500</v>
      </c>
      <c r="J34" s="63">
        <v>0</v>
      </c>
      <c r="K34" s="63">
        <v>0</v>
      </c>
      <c r="L34" s="63">
        <v>965000</v>
      </c>
      <c r="M34" s="63">
        <v>0</v>
      </c>
      <c r="N34" s="63">
        <v>0</v>
      </c>
      <c r="O34" s="63">
        <v>965000</v>
      </c>
      <c r="P34" s="63">
        <v>0</v>
      </c>
      <c r="Q34" s="64">
        <v>0</v>
      </c>
      <c r="R34" s="23"/>
      <c r="S34" s="23"/>
      <c r="T34" s="2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34.5" customHeight="1">
      <c r="A35" s="5"/>
      <c r="B35" s="65" t="s">
        <v>14</v>
      </c>
      <c r="C35" s="61" t="s">
        <v>141</v>
      </c>
      <c r="D35" s="62" t="s">
        <v>1</v>
      </c>
      <c r="E35" s="44">
        <f t="shared" si="0"/>
        <v>200</v>
      </c>
      <c r="F35" s="63">
        <v>0</v>
      </c>
      <c r="G35" s="63">
        <v>0</v>
      </c>
      <c r="H35" s="63">
        <v>0</v>
      </c>
      <c r="I35" s="63">
        <v>100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100</v>
      </c>
      <c r="P35" s="63">
        <v>0</v>
      </c>
      <c r="Q35" s="64">
        <v>0</v>
      </c>
      <c r="R35" s="23"/>
      <c r="S35" s="23"/>
      <c r="T35" s="2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ht="24" customHeight="1">
      <c r="A36" s="5"/>
      <c r="B36" s="65" t="s">
        <v>17</v>
      </c>
      <c r="C36" s="61" t="s">
        <v>18</v>
      </c>
      <c r="D36" s="62" t="s">
        <v>1</v>
      </c>
      <c r="E36" s="44">
        <f t="shared" si="0"/>
        <v>14050000</v>
      </c>
      <c r="F36" s="63">
        <v>650000</v>
      </c>
      <c r="G36" s="63">
        <v>100000</v>
      </c>
      <c r="H36" s="63">
        <v>2300000</v>
      </c>
      <c r="I36" s="63">
        <v>200000</v>
      </c>
      <c r="J36" s="63">
        <v>1400000</v>
      </c>
      <c r="K36" s="63">
        <v>500000</v>
      </c>
      <c r="L36" s="63">
        <v>2600000</v>
      </c>
      <c r="M36" s="63">
        <v>1050000</v>
      </c>
      <c r="N36" s="63">
        <v>1250000</v>
      </c>
      <c r="O36" s="63">
        <v>1600000</v>
      </c>
      <c r="P36" s="63">
        <v>1200000</v>
      </c>
      <c r="Q36" s="64">
        <v>1200000</v>
      </c>
      <c r="R36" s="23"/>
      <c r="S36" s="23"/>
      <c r="T36" s="2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 ht="18.75">
      <c r="A37" s="5"/>
      <c r="B37" s="65" t="s">
        <v>17</v>
      </c>
      <c r="C37" s="61" t="s">
        <v>19</v>
      </c>
      <c r="D37" s="62" t="s">
        <v>1</v>
      </c>
      <c r="E37" s="44">
        <f t="shared" si="0"/>
        <v>561900000</v>
      </c>
      <c r="F37" s="63">
        <v>21000000</v>
      </c>
      <c r="G37" s="63">
        <v>0</v>
      </c>
      <c r="H37" s="63">
        <v>41000000</v>
      </c>
      <c r="I37" s="63">
        <v>6000000</v>
      </c>
      <c r="J37" s="63">
        <v>68000000</v>
      </c>
      <c r="K37" s="63">
        <v>54500000</v>
      </c>
      <c r="L37" s="63">
        <v>50500000</v>
      </c>
      <c r="M37" s="63">
        <v>61070000</v>
      </c>
      <c r="N37" s="63">
        <v>63000000</v>
      </c>
      <c r="O37" s="63">
        <v>52000000</v>
      </c>
      <c r="P37" s="63">
        <v>60430000</v>
      </c>
      <c r="Q37" s="64">
        <v>84400000</v>
      </c>
      <c r="R37" s="23"/>
      <c r="S37" s="23"/>
      <c r="T37" s="2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ht="18.75">
      <c r="A38" s="5"/>
      <c r="B38" s="65" t="s">
        <v>17</v>
      </c>
      <c r="C38" s="61" t="s">
        <v>20</v>
      </c>
      <c r="D38" s="62" t="s">
        <v>1</v>
      </c>
      <c r="E38" s="44">
        <f t="shared" si="0"/>
        <v>4024200</v>
      </c>
      <c r="F38" s="63">
        <v>67000</v>
      </c>
      <c r="G38" s="63">
        <v>0</v>
      </c>
      <c r="H38" s="63">
        <v>20000</v>
      </c>
      <c r="I38" s="63">
        <v>150000</v>
      </c>
      <c r="J38" s="63">
        <v>300000</v>
      </c>
      <c r="K38" s="63">
        <v>450000</v>
      </c>
      <c r="L38" s="63">
        <v>2000000</v>
      </c>
      <c r="M38" s="63">
        <v>106000</v>
      </c>
      <c r="N38" s="63">
        <v>105200</v>
      </c>
      <c r="O38" s="63">
        <v>393000</v>
      </c>
      <c r="P38" s="63">
        <v>83000</v>
      </c>
      <c r="Q38" s="64">
        <v>350000</v>
      </c>
      <c r="R38" s="23"/>
      <c r="S38" s="23"/>
      <c r="T38" s="2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ht="18.75">
      <c r="A39" s="5"/>
      <c r="B39" s="65" t="s">
        <v>17</v>
      </c>
      <c r="C39" s="61" t="s">
        <v>21</v>
      </c>
      <c r="D39" s="62" t="s">
        <v>1</v>
      </c>
      <c r="E39" s="44">
        <f t="shared" si="0"/>
        <v>17283000</v>
      </c>
      <c r="F39" s="63">
        <v>635000</v>
      </c>
      <c r="G39" s="63">
        <v>0</v>
      </c>
      <c r="H39" s="63">
        <v>1000000</v>
      </c>
      <c r="I39" s="63">
        <v>250000</v>
      </c>
      <c r="J39" s="63">
        <v>2350000</v>
      </c>
      <c r="K39" s="63">
        <v>2300000</v>
      </c>
      <c r="L39" s="63">
        <v>5800000</v>
      </c>
      <c r="M39" s="63">
        <v>2200000</v>
      </c>
      <c r="N39" s="63">
        <v>693000</v>
      </c>
      <c r="O39" s="63">
        <v>600000</v>
      </c>
      <c r="P39" s="63">
        <v>955000</v>
      </c>
      <c r="Q39" s="64">
        <v>500000</v>
      </c>
      <c r="R39" s="23"/>
      <c r="S39" s="23"/>
      <c r="T39" s="2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ht="18.75">
      <c r="A40" s="5"/>
      <c r="B40" s="65" t="s">
        <v>17</v>
      </c>
      <c r="C40" s="61" t="s">
        <v>22</v>
      </c>
      <c r="D40" s="62" t="s">
        <v>1</v>
      </c>
      <c r="E40" s="44">
        <f t="shared" si="0"/>
        <v>742000</v>
      </c>
      <c r="F40" s="63">
        <v>41000</v>
      </c>
      <c r="G40" s="63">
        <v>0</v>
      </c>
      <c r="H40" s="63">
        <v>80000</v>
      </c>
      <c r="I40" s="63">
        <v>10000</v>
      </c>
      <c r="J40" s="63">
        <v>120000</v>
      </c>
      <c r="K40" s="63">
        <v>93000</v>
      </c>
      <c r="L40" s="63">
        <v>65000</v>
      </c>
      <c r="M40" s="63">
        <v>221000</v>
      </c>
      <c r="N40" s="63">
        <v>25000</v>
      </c>
      <c r="O40" s="63">
        <v>20000</v>
      </c>
      <c r="P40" s="63">
        <v>30000</v>
      </c>
      <c r="Q40" s="64">
        <v>37000</v>
      </c>
      <c r="R40" s="23"/>
      <c r="S40" s="23"/>
      <c r="T40" s="2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18.75">
      <c r="A41" s="5"/>
      <c r="B41" s="65" t="s">
        <v>17</v>
      </c>
      <c r="C41" s="61" t="s">
        <v>208</v>
      </c>
      <c r="D41" s="62" t="s">
        <v>1</v>
      </c>
      <c r="E41" s="44">
        <f t="shared" si="0"/>
        <v>28304000</v>
      </c>
      <c r="F41" s="63">
        <v>400000</v>
      </c>
      <c r="G41" s="63">
        <v>0</v>
      </c>
      <c r="H41" s="63">
        <v>2000000</v>
      </c>
      <c r="I41" s="63">
        <v>0</v>
      </c>
      <c r="J41" s="63">
        <v>3500000</v>
      </c>
      <c r="K41" s="63">
        <v>1600000</v>
      </c>
      <c r="L41" s="63">
        <v>7000000</v>
      </c>
      <c r="M41" s="63">
        <v>2500000</v>
      </c>
      <c r="N41" s="63">
        <v>2150000</v>
      </c>
      <c r="O41" s="63">
        <v>7300000</v>
      </c>
      <c r="P41" s="63">
        <v>910000</v>
      </c>
      <c r="Q41" s="64">
        <v>944000</v>
      </c>
      <c r="R41" s="23"/>
      <c r="S41" s="23"/>
      <c r="T41" s="2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18.75">
      <c r="A42" s="5"/>
      <c r="B42" s="65" t="s">
        <v>17</v>
      </c>
      <c r="C42" s="61" t="s">
        <v>225</v>
      </c>
      <c r="D42" s="62" t="s">
        <v>1</v>
      </c>
      <c r="E42" s="44">
        <f t="shared" si="0"/>
        <v>585400</v>
      </c>
      <c r="F42" s="63">
        <v>43600</v>
      </c>
      <c r="G42" s="63">
        <v>0</v>
      </c>
      <c r="H42" s="63">
        <v>81600</v>
      </c>
      <c r="I42" s="63">
        <v>35000</v>
      </c>
      <c r="J42" s="63">
        <v>62000</v>
      </c>
      <c r="K42" s="63">
        <v>48000</v>
      </c>
      <c r="L42" s="63">
        <v>48000</v>
      </c>
      <c r="M42" s="63">
        <v>53000</v>
      </c>
      <c r="N42" s="63">
        <v>54700</v>
      </c>
      <c r="O42" s="63">
        <v>56500</v>
      </c>
      <c r="P42" s="63">
        <v>54000</v>
      </c>
      <c r="Q42" s="64">
        <v>49000</v>
      </c>
      <c r="R42" s="23"/>
      <c r="S42" s="23"/>
      <c r="T42" s="2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18.75">
      <c r="A43" s="5"/>
      <c r="B43" s="65" t="s">
        <v>17</v>
      </c>
      <c r="C43" s="61" t="s">
        <v>226</v>
      </c>
      <c r="D43" s="62" t="s">
        <v>1</v>
      </c>
      <c r="E43" s="44">
        <f t="shared" si="0"/>
        <v>4100</v>
      </c>
      <c r="F43" s="63">
        <v>300</v>
      </c>
      <c r="G43" s="63">
        <v>0</v>
      </c>
      <c r="H43" s="63">
        <v>600</v>
      </c>
      <c r="I43" s="63">
        <v>400</v>
      </c>
      <c r="J43" s="63">
        <v>400</v>
      </c>
      <c r="K43" s="63">
        <v>300</v>
      </c>
      <c r="L43" s="63">
        <v>400</v>
      </c>
      <c r="M43" s="63">
        <v>400</v>
      </c>
      <c r="N43" s="63">
        <v>300</v>
      </c>
      <c r="O43" s="63">
        <v>400</v>
      </c>
      <c r="P43" s="63">
        <v>300</v>
      </c>
      <c r="Q43" s="64">
        <v>300</v>
      </c>
      <c r="R43" s="23"/>
      <c r="S43" s="23"/>
      <c r="T43" s="2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ht="18.75">
      <c r="A44" s="5"/>
      <c r="B44" s="65" t="s">
        <v>17</v>
      </c>
      <c r="C44" s="61" t="s">
        <v>227</v>
      </c>
      <c r="D44" s="62" t="s">
        <v>1</v>
      </c>
      <c r="E44" s="44">
        <f t="shared" si="0"/>
        <v>723600</v>
      </c>
      <c r="F44" s="63">
        <v>60000</v>
      </c>
      <c r="G44" s="63">
        <v>0</v>
      </c>
      <c r="H44" s="63">
        <v>109000</v>
      </c>
      <c r="I44" s="63">
        <v>43000</v>
      </c>
      <c r="J44" s="63">
        <v>75000</v>
      </c>
      <c r="K44" s="63">
        <v>61000</v>
      </c>
      <c r="L44" s="63">
        <v>64000</v>
      </c>
      <c r="M44" s="63">
        <v>66000</v>
      </c>
      <c r="N44" s="63">
        <v>71000</v>
      </c>
      <c r="O44" s="63">
        <v>64000</v>
      </c>
      <c r="P44" s="63">
        <v>55000</v>
      </c>
      <c r="Q44" s="64">
        <v>55600</v>
      </c>
      <c r="R44" s="23"/>
      <c r="S44" s="23"/>
      <c r="T44" s="2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ht="18.75">
      <c r="A45" s="5"/>
      <c r="B45" s="65" t="s">
        <v>17</v>
      </c>
      <c r="C45" s="61" t="s">
        <v>228</v>
      </c>
      <c r="D45" s="62" t="s">
        <v>1</v>
      </c>
      <c r="E45" s="44">
        <f t="shared" si="0"/>
        <v>-77200</v>
      </c>
      <c r="F45" s="63">
        <v>-3800</v>
      </c>
      <c r="G45" s="63">
        <v>0</v>
      </c>
      <c r="H45" s="63">
        <v>-14600</v>
      </c>
      <c r="I45" s="63">
        <v>-7300</v>
      </c>
      <c r="J45" s="63">
        <v>-4600</v>
      </c>
      <c r="K45" s="63">
        <v>-8000</v>
      </c>
      <c r="L45" s="63">
        <v>-3200</v>
      </c>
      <c r="M45" s="63">
        <v>-8000</v>
      </c>
      <c r="N45" s="63">
        <v>-5000</v>
      </c>
      <c r="O45" s="63">
        <v>-9500</v>
      </c>
      <c r="P45" s="63">
        <v>-8200</v>
      </c>
      <c r="Q45" s="64">
        <v>-5000</v>
      </c>
      <c r="R45" s="23"/>
      <c r="S45" s="23"/>
      <c r="T45" s="2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ht="18.75">
      <c r="A46" s="5"/>
      <c r="B46" s="65" t="s">
        <v>17</v>
      </c>
      <c r="C46" s="61" t="s">
        <v>102</v>
      </c>
      <c r="D46" s="62" t="s">
        <v>1</v>
      </c>
      <c r="E46" s="44">
        <f t="shared" si="0"/>
        <v>178800000</v>
      </c>
      <c r="F46" s="63">
        <v>0</v>
      </c>
      <c r="G46" s="63">
        <v>0</v>
      </c>
      <c r="H46" s="63">
        <v>6300000</v>
      </c>
      <c r="I46" s="63">
        <v>3500000</v>
      </c>
      <c r="J46" s="63">
        <v>42900000</v>
      </c>
      <c r="K46" s="63">
        <v>8200000</v>
      </c>
      <c r="L46" s="63">
        <v>40000000</v>
      </c>
      <c r="M46" s="63">
        <v>6500000</v>
      </c>
      <c r="N46" s="63">
        <v>6600000</v>
      </c>
      <c r="O46" s="63">
        <v>44400000</v>
      </c>
      <c r="P46" s="63">
        <v>10500000</v>
      </c>
      <c r="Q46" s="64">
        <v>9900000</v>
      </c>
      <c r="R46" s="23"/>
      <c r="S46" s="23"/>
      <c r="T46" s="2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18.75">
      <c r="A47" s="5"/>
      <c r="B47" s="65" t="s">
        <v>17</v>
      </c>
      <c r="C47" s="61" t="s">
        <v>103</v>
      </c>
      <c r="D47" s="62" t="s">
        <v>1</v>
      </c>
      <c r="E47" s="44">
        <f t="shared" si="0"/>
        <v>91450000</v>
      </c>
      <c r="F47" s="63">
        <v>0</v>
      </c>
      <c r="G47" s="63">
        <v>0</v>
      </c>
      <c r="H47" s="63">
        <v>3700000</v>
      </c>
      <c r="I47" s="63">
        <v>1500000</v>
      </c>
      <c r="J47" s="63">
        <v>30100000</v>
      </c>
      <c r="K47" s="63">
        <v>6300000</v>
      </c>
      <c r="L47" s="63">
        <v>18000000</v>
      </c>
      <c r="M47" s="63">
        <v>3000000</v>
      </c>
      <c r="N47" s="63">
        <v>3700000</v>
      </c>
      <c r="O47" s="63">
        <v>15600000</v>
      </c>
      <c r="P47" s="63">
        <v>4300000</v>
      </c>
      <c r="Q47" s="64">
        <v>5250000</v>
      </c>
      <c r="R47" s="23"/>
      <c r="S47" s="23"/>
      <c r="T47" s="2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ht="18.75">
      <c r="A48" s="5"/>
      <c r="B48" s="65" t="s">
        <v>17</v>
      </c>
      <c r="C48" s="61" t="s">
        <v>229</v>
      </c>
      <c r="D48" s="62" t="s">
        <v>1</v>
      </c>
      <c r="E48" s="44">
        <f t="shared" si="0"/>
        <v>50000</v>
      </c>
      <c r="F48" s="63">
        <v>2000</v>
      </c>
      <c r="G48" s="63">
        <v>2000</v>
      </c>
      <c r="H48" s="63">
        <v>5000</v>
      </c>
      <c r="I48" s="63">
        <v>3000</v>
      </c>
      <c r="J48" s="63">
        <v>5000</v>
      </c>
      <c r="K48" s="63">
        <v>5000</v>
      </c>
      <c r="L48" s="63">
        <v>5000</v>
      </c>
      <c r="M48" s="63">
        <v>5000</v>
      </c>
      <c r="N48" s="63">
        <v>5000</v>
      </c>
      <c r="O48" s="63">
        <v>5000</v>
      </c>
      <c r="P48" s="63">
        <v>5000</v>
      </c>
      <c r="Q48" s="64">
        <v>3000</v>
      </c>
      <c r="R48" s="23"/>
      <c r="S48" s="23"/>
      <c r="T48" s="2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ht="18.75">
      <c r="A49" s="5"/>
      <c r="B49" s="65" t="s">
        <v>17</v>
      </c>
      <c r="C49" s="61" t="s">
        <v>23</v>
      </c>
      <c r="D49" s="62" t="s">
        <v>1</v>
      </c>
      <c r="E49" s="44">
        <f t="shared" si="0"/>
        <v>25364500</v>
      </c>
      <c r="F49" s="63">
        <v>0</v>
      </c>
      <c r="G49" s="63">
        <v>0</v>
      </c>
      <c r="H49" s="63">
        <v>17500000</v>
      </c>
      <c r="I49" s="63">
        <v>1500000</v>
      </c>
      <c r="J49" s="63">
        <v>500000</v>
      </c>
      <c r="K49" s="63">
        <v>0</v>
      </c>
      <c r="L49" s="63">
        <v>4500000</v>
      </c>
      <c r="M49" s="63">
        <v>1064500</v>
      </c>
      <c r="N49" s="63">
        <v>100000</v>
      </c>
      <c r="O49" s="63">
        <v>150000</v>
      </c>
      <c r="P49" s="63">
        <v>50000</v>
      </c>
      <c r="Q49" s="64">
        <v>0</v>
      </c>
      <c r="R49" s="23"/>
      <c r="S49" s="23"/>
      <c r="T49" s="2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ht="18.75">
      <c r="A50" s="5"/>
      <c r="B50" s="65" t="s">
        <v>17</v>
      </c>
      <c r="C50" s="61" t="s">
        <v>24</v>
      </c>
      <c r="D50" s="62" t="s">
        <v>1</v>
      </c>
      <c r="E50" s="44">
        <f t="shared" si="0"/>
        <v>58150000</v>
      </c>
      <c r="F50" s="63">
        <v>1500000</v>
      </c>
      <c r="G50" s="63">
        <v>0</v>
      </c>
      <c r="H50" s="63">
        <v>14500000</v>
      </c>
      <c r="I50" s="63">
        <v>0</v>
      </c>
      <c r="J50" s="63">
        <v>9000000</v>
      </c>
      <c r="K50" s="63">
        <v>2000000</v>
      </c>
      <c r="L50" s="63">
        <v>4500000</v>
      </c>
      <c r="M50" s="63">
        <v>3000000</v>
      </c>
      <c r="N50" s="63">
        <v>4700000</v>
      </c>
      <c r="O50" s="63">
        <v>4500000</v>
      </c>
      <c r="P50" s="63">
        <v>200000</v>
      </c>
      <c r="Q50" s="64">
        <v>14250000</v>
      </c>
      <c r="R50" s="23"/>
      <c r="S50" s="23"/>
      <c r="T50" s="2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18.75">
      <c r="A51" s="5"/>
      <c r="B51" s="65" t="s">
        <v>17</v>
      </c>
      <c r="C51" s="61" t="s">
        <v>142</v>
      </c>
      <c r="D51" s="62" t="s">
        <v>1</v>
      </c>
      <c r="E51" s="44">
        <f t="shared" si="0"/>
        <v>5319000</v>
      </c>
      <c r="F51" s="63">
        <v>0</v>
      </c>
      <c r="G51" s="63">
        <v>0</v>
      </c>
      <c r="H51" s="63">
        <v>1000000</v>
      </c>
      <c r="I51" s="63">
        <v>0</v>
      </c>
      <c r="J51" s="63">
        <v>1500000</v>
      </c>
      <c r="K51" s="63">
        <v>210800</v>
      </c>
      <c r="L51" s="63">
        <v>669500</v>
      </c>
      <c r="M51" s="63">
        <v>453500</v>
      </c>
      <c r="N51" s="63">
        <v>203200</v>
      </c>
      <c r="O51" s="63">
        <v>660500</v>
      </c>
      <c r="P51" s="63">
        <v>482500</v>
      </c>
      <c r="Q51" s="64">
        <v>139000</v>
      </c>
      <c r="R51" s="23"/>
      <c r="S51" s="23"/>
      <c r="T51" s="2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ht="18.75">
      <c r="A52" s="5"/>
      <c r="B52" s="65" t="s">
        <v>17</v>
      </c>
      <c r="C52" s="61" t="s">
        <v>143</v>
      </c>
      <c r="D52" s="62" t="s">
        <v>1</v>
      </c>
      <c r="E52" s="44">
        <f t="shared" si="0"/>
        <v>15000000</v>
      </c>
      <c r="F52" s="63">
        <v>700000</v>
      </c>
      <c r="G52" s="63">
        <v>0</v>
      </c>
      <c r="H52" s="63">
        <v>2400500</v>
      </c>
      <c r="I52" s="63">
        <v>0</v>
      </c>
      <c r="J52" s="63">
        <v>2500000</v>
      </c>
      <c r="K52" s="63">
        <v>1250500</v>
      </c>
      <c r="L52" s="63">
        <v>1300500</v>
      </c>
      <c r="M52" s="63">
        <v>1300500</v>
      </c>
      <c r="N52" s="63">
        <v>1400000</v>
      </c>
      <c r="O52" s="63">
        <v>1400000</v>
      </c>
      <c r="P52" s="63">
        <v>1400500</v>
      </c>
      <c r="Q52" s="64">
        <v>1347500</v>
      </c>
      <c r="R52" s="23"/>
      <c r="S52" s="23"/>
      <c r="T52" s="2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ht="32.25" customHeight="1">
      <c r="A53" s="5"/>
      <c r="B53" s="65" t="s">
        <v>17</v>
      </c>
      <c r="C53" s="61" t="s">
        <v>178</v>
      </c>
      <c r="D53" s="62" t="s">
        <v>1</v>
      </c>
      <c r="E53" s="44">
        <f t="shared" si="0"/>
        <v>20000</v>
      </c>
      <c r="F53" s="63">
        <v>0</v>
      </c>
      <c r="G53" s="63">
        <v>0</v>
      </c>
      <c r="H53" s="63">
        <v>2000</v>
      </c>
      <c r="I53" s="63">
        <v>2000</v>
      </c>
      <c r="J53" s="63">
        <v>2000</v>
      </c>
      <c r="K53" s="63">
        <v>2000</v>
      </c>
      <c r="L53" s="63">
        <v>2000</v>
      </c>
      <c r="M53" s="63">
        <v>2000</v>
      </c>
      <c r="N53" s="63">
        <v>2000</v>
      </c>
      <c r="O53" s="63">
        <v>2000</v>
      </c>
      <c r="P53" s="63">
        <v>2000</v>
      </c>
      <c r="Q53" s="64">
        <v>2000</v>
      </c>
      <c r="R53" s="23"/>
      <c r="S53" s="23"/>
      <c r="T53" s="2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ht="30" customHeight="1">
      <c r="A54" s="5"/>
      <c r="B54" s="65" t="s">
        <v>137</v>
      </c>
      <c r="C54" s="61" t="s">
        <v>179</v>
      </c>
      <c r="D54" s="62" t="s">
        <v>1</v>
      </c>
      <c r="E54" s="44">
        <f t="shared" si="0"/>
        <v>18700</v>
      </c>
      <c r="F54" s="63">
        <v>1500</v>
      </c>
      <c r="G54" s="63">
        <v>1500</v>
      </c>
      <c r="H54" s="63">
        <v>1600</v>
      </c>
      <c r="I54" s="63">
        <v>1600</v>
      </c>
      <c r="J54" s="63">
        <v>1600</v>
      </c>
      <c r="K54" s="63">
        <v>1500</v>
      </c>
      <c r="L54" s="63">
        <v>1500</v>
      </c>
      <c r="M54" s="63">
        <v>1800</v>
      </c>
      <c r="N54" s="63">
        <v>1500</v>
      </c>
      <c r="O54" s="63">
        <v>1500</v>
      </c>
      <c r="P54" s="63">
        <v>1500</v>
      </c>
      <c r="Q54" s="64">
        <v>1600</v>
      </c>
      <c r="R54" s="23"/>
      <c r="S54" s="23"/>
      <c r="T54" s="2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30.75" customHeight="1">
      <c r="A55" s="5"/>
      <c r="B55" s="65" t="s">
        <v>137</v>
      </c>
      <c r="C55" s="61" t="s">
        <v>180</v>
      </c>
      <c r="D55" s="62" t="s">
        <v>1</v>
      </c>
      <c r="E55" s="44">
        <f t="shared" si="0"/>
        <v>247000</v>
      </c>
      <c r="F55" s="63">
        <v>20000</v>
      </c>
      <c r="G55" s="63">
        <v>20000</v>
      </c>
      <c r="H55" s="63">
        <v>21000</v>
      </c>
      <c r="I55" s="63">
        <v>24000</v>
      </c>
      <c r="J55" s="63">
        <v>20000</v>
      </c>
      <c r="K55" s="63">
        <v>20000</v>
      </c>
      <c r="L55" s="63">
        <v>20000</v>
      </c>
      <c r="M55" s="63">
        <v>22000</v>
      </c>
      <c r="N55" s="63">
        <v>20000</v>
      </c>
      <c r="O55" s="63">
        <v>20000</v>
      </c>
      <c r="P55" s="63">
        <v>20000</v>
      </c>
      <c r="Q55" s="64">
        <v>20000</v>
      </c>
      <c r="R55" s="23"/>
      <c r="S55" s="23"/>
      <c r="T55" s="2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ht="28.5" customHeight="1">
      <c r="A56" s="5"/>
      <c r="B56" s="65" t="s">
        <v>137</v>
      </c>
      <c r="C56" s="61" t="s">
        <v>181</v>
      </c>
      <c r="D56" s="62" t="s">
        <v>1</v>
      </c>
      <c r="E56" s="44">
        <f t="shared" si="0"/>
        <v>54000</v>
      </c>
      <c r="F56" s="63">
        <v>4500</v>
      </c>
      <c r="G56" s="63">
        <v>4500</v>
      </c>
      <c r="H56" s="63">
        <v>4500</v>
      </c>
      <c r="I56" s="63">
        <v>4500</v>
      </c>
      <c r="J56" s="63">
        <v>4500</v>
      </c>
      <c r="K56" s="63">
        <v>4500</v>
      </c>
      <c r="L56" s="63">
        <v>4500</v>
      </c>
      <c r="M56" s="63">
        <v>4500</v>
      </c>
      <c r="N56" s="63">
        <v>4500</v>
      </c>
      <c r="O56" s="63">
        <v>4500</v>
      </c>
      <c r="P56" s="63">
        <v>4500</v>
      </c>
      <c r="Q56" s="64">
        <v>4500</v>
      </c>
      <c r="R56" s="23"/>
      <c r="S56" s="23"/>
      <c r="T56" s="2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ht="28.5" customHeight="1">
      <c r="A57" s="5"/>
      <c r="B57" s="65" t="s">
        <v>137</v>
      </c>
      <c r="C57" s="61" t="s">
        <v>182</v>
      </c>
      <c r="D57" s="62" t="s">
        <v>1</v>
      </c>
      <c r="E57" s="44">
        <f t="shared" si="0"/>
        <v>59000</v>
      </c>
      <c r="F57" s="63">
        <v>4900</v>
      </c>
      <c r="G57" s="63">
        <v>4900</v>
      </c>
      <c r="H57" s="63">
        <v>4900</v>
      </c>
      <c r="I57" s="63">
        <v>5000</v>
      </c>
      <c r="J57" s="63">
        <v>4900</v>
      </c>
      <c r="K57" s="63">
        <v>4900</v>
      </c>
      <c r="L57" s="63">
        <v>4900</v>
      </c>
      <c r="M57" s="63">
        <v>5000</v>
      </c>
      <c r="N57" s="63">
        <v>4900</v>
      </c>
      <c r="O57" s="63">
        <v>4900</v>
      </c>
      <c r="P57" s="63">
        <v>4900</v>
      </c>
      <c r="Q57" s="64">
        <v>4900</v>
      </c>
      <c r="R57" s="23"/>
      <c r="S57" s="23"/>
      <c r="T57" s="2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ht="28.5" customHeight="1">
      <c r="A58" s="5"/>
      <c r="B58" s="65" t="s">
        <v>137</v>
      </c>
      <c r="C58" s="61" t="s">
        <v>183</v>
      </c>
      <c r="D58" s="62" t="s">
        <v>1</v>
      </c>
      <c r="E58" s="44">
        <f t="shared" si="0"/>
        <v>800</v>
      </c>
      <c r="F58" s="63">
        <v>0</v>
      </c>
      <c r="G58" s="63">
        <v>0</v>
      </c>
      <c r="H58" s="63">
        <v>200</v>
      </c>
      <c r="I58" s="63">
        <v>200</v>
      </c>
      <c r="J58" s="63">
        <v>200</v>
      </c>
      <c r="K58" s="63">
        <v>0</v>
      </c>
      <c r="L58" s="63">
        <v>0</v>
      </c>
      <c r="M58" s="63">
        <v>200</v>
      </c>
      <c r="N58" s="63">
        <v>0</v>
      </c>
      <c r="O58" s="63">
        <v>0</v>
      </c>
      <c r="P58" s="63">
        <v>0</v>
      </c>
      <c r="Q58" s="64">
        <v>0</v>
      </c>
      <c r="R58" s="23"/>
      <c r="S58" s="23"/>
      <c r="T58" s="2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ht="31.5" customHeight="1">
      <c r="A59" s="5"/>
      <c r="B59" s="65" t="s">
        <v>137</v>
      </c>
      <c r="C59" s="61" t="s">
        <v>230</v>
      </c>
      <c r="D59" s="62" t="s">
        <v>1</v>
      </c>
      <c r="E59" s="44">
        <f t="shared" si="0"/>
        <v>6200</v>
      </c>
      <c r="F59" s="63">
        <v>500</v>
      </c>
      <c r="G59" s="63">
        <v>500</v>
      </c>
      <c r="H59" s="63">
        <v>500</v>
      </c>
      <c r="I59" s="63">
        <v>700</v>
      </c>
      <c r="J59" s="63">
        <v>500</v>
      </c>
      <c r="K59" s="63">
        <v>500</v>
      </c>
      <c r="L59" s="63">
        <v>500</v>
      </c>
      <c r="M59" s="63">
        <v>500</v>
      </c>
      <c r="N59" s="63">
        <v>500</v>
      </c>
      <c r="O59" s="63">
        <v>500</v>
      </c>
      <c r="P59" s="63">
        <v>500</v>
      </c>
      <c r="Q59" s="64">
        <v>500</v>
      </c>
      <c r="R59" s="23"/>
      <c r="S59" s="23"/>
      <c r="T59" s="2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ht="31.5" customHeight="1">
      <c r="A60" s="5"/>
      <c r="B60" s="65" t="s">
        <v>137</v>
      </c>
      <c r="C60" s="61" t="s">
        <v>184</v>
      </c>
      <c r="D60" s="62" t="s">
        <v>1</v>
      </c>
      <c r="E60" s="44">
        <f t="shared" si="0"/>
        <v>12800</v>
      </c>
      <c r="F60" s="63">
        <v>1000</v>
      </c>
      <c r="G60" s="63">
        <v>1000</v>
      </c>
      <c r="H60" s="63">
        <v>1000</v>
      </c>
      <c r="I60" s="63">
        <v>1800</v>
      </c>
      <c r="J60" s="63">
        <v>1000</v>
      </c>
      <c r="K60" s="63">
        <v>1000</v>
      </c>
      <c r="L60" s="63">
        <v>1000</v>
      </c>
      <c r="M60" s="63">
        <v>1000</v>
      </c>
      <c r="N60" s="63">
        <v>1000</v>
      </c>
      <c r="O60" s="63">
        <v>1000</v>
      </c>
      <c r="P60" s="63">
        <v>1000</v>
      </c>
      <c r="Q60" s="64">
        <v>1000</v>
      </c>
      <c r="R60" s="23"/>
      <c r="S60" s="23"/>
      <c r="T60" s="2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31.5" customHeight="1">
      <c r="A61" s="5"/>
      <c r="B61" s="65" t="s">
        <v>137</v>
      </c>
      <c r="C61" s="61" t="s">
        <v>144</v>
      </c>
      <c r="D61" s="62" t="s">
        <v>1</v>
      </c>
      <c r="E61" s="44">
        <f t="shared" si="0"/>
        <v>256700</v>
      </c>
      <c r="F61" s="63">
        <v>21000</v>
      </c>
      <c r="G61" s="63">
        <v>21000</v>
      </c>
      <c r="H61" s="63">
        <v>21000</v>
      </c>
      <c r="I61" s="63">
        <v>24000</v>
      </c>
      <c r="J61" s="63">
        <v>21000</v>
      </c>
      <c r="K61" s="63">
        <v>21000</v>
      </c>
      <c r="L61" s="63">
        <v>21000</v>
      </c>
      <c r="M61" s="63">
        <v>22700</v>
      </c>
      <c r="N61" s="63">
        <v>21000</v>
      </c>
      <c r="O61" s="63">
        <v>21000</v>
      </c>
      <c r="P61" s="63">
        <v>21000</v>
      </c>
      <c r="Q61" s="64">
        <v>21000</v>
      </c>
      <c r="R61" s="23"/>
      <c r="S61" s="23"/>
      <c r="T61" s="2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ht="30" customHeight="1">
      <c r="A62" s="5"/>
      <c r="B62" s="65" t="s">
        <v>137</v>
      </c>
      <c r="C62" s="61" t="s">
        <v>185</v>
      </c>
      <c r="D62" s="62" t="s">
        <v>1</v>
      </c>
      <c r="E62" s="44">
        <f t="shared" si="0"/>
        <v>31800</v>
      </c>
      <c r="F62" s="63">
        <v>2600</v>
      </c>
      <c r="G62" s="63">
        <v>2600</v>
      </c>
      <c r="H62" s="63">
        <v>2600</v>
      </c>
      <c r="I62" s="63">
        <v>3100</v>
      </c>
      <c r="J62" s="63">
        <v>2600</v>
      </c>
      <c r="K62" s="63">
        <v>2600</v>
      </c>
      <c r="L62" s="63">
        <v>2600</v>
      </c>
      <c r="M62" s="63">
        <v>2700</v>
      </c>
      <c r="N62" s="63">
        <v>2600</v>
      </c>
      <c r="O62" s="63">
        <v>2600</v>
      </c>
      <c r="P62" s="63">
        <v>2600</v>
      </c>
      <c r="Q62" s="64">
        <v>2600</v>
      </c>
      <c r="R62" s="23"/>
      <c r="S62" s="23"/>
      <c r="T62" s="2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ht="33" customHeight="1">
      <c r="A63" s="5"/>
      <c r="B63" s="65" t="s">
        <v>137</v>
      </c>
      <c r="C63" s="61" t="s">
        <v>231</v>
      </c>
      <c r="D63" s="62" t="s">
        <v>1</v>
      </c>
      <c r="E63" s="44">
        <f t="shared" si="0"/>
        <v>15400</v>
      </c>
      <c r="F63" s="63">
        <v>1200</v>
      </c>
      <c r="G63" s="63">
        <v>1200</v>
      </c>
      <c r="H63" s="63">
        <v>1400</v>
      </c>
      <c r="I63" s="63">
        <v>1400</v>
      </c>
      <c r="J63" s="63">
        <v>1400</v>
      </c>
      <c r="K63" s="63">
        <v>1200</v>
      </c>
      <c r="L63" s="63">
        <v>1200</v>
      </c>
      <c r="M63" s="63">
        <v>1400</v>
      </c>
      <c r="N63" s="63">
        <v>1200</v>
      </c>
      <c r="O63" s="63">
        <v>1200</v>
      </c>
      <c r="P63" s="63">
        <v>1200</v>
      </c>
      <c r="Q63" s="64">
        <v>1400</v>
      </c>
      <c r="R63" s="23"/>
      <c r="S63" s="23"/>
      <c r="T63" s="2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ht="30" customHeight="1">
      <c r="A64" s="5"/>
      <c r="B64" s="65" t="s">
        <v>137</v>
      </c>
      <c r="C64" s="61" t="s">
        <v>232</v>
      </c>
      <c r="D64" s="62" t="s">
        <v>1</v>
      </c>
      <c r="E64" s="44">
        <f t="shared" si="0"/>
        <v>2100</v>
      </c>
      <c r="F64" s="63">
        <v>200</v>
      </c>
      <c r="G64" s="63">
        <v>200</v>
      </c>
      <c r="H64" s="63">
        <v>200</v>
      </c>
      <c r="I64" s="63">
        <v>300</v>
      </c>
      <c r="J64" s="63">
        <v>200</v>
      </c>
      <c r="K64" s="63">
        <v>200</v>
      </c>
      <c r="L64" s="63">
        <v>200</v>
      </c>
      <c r="M64" s="63">
        <v>200</v>
      </c>
      <c r="N64" s="63">
        <v>200</v>
      </c>
      <c r="O64" s="63">
        <v>200</v>
      </c>
      <c r="P64" s="63">
        <v>0</v>
      </c>
      <c r="Q64" s="64">
        <v>0</v>
      </c>
      <c r="R64" s="23"/>
      <c r="S64" s="23"/>
      <c r="T64" s="2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8.5" customHeight="1">
      <c r="A65" s="5"/>
      <c r="B65" s="65" t="s">
        <v>137</v>
      </c>
      <c r="C65" s="61" t="s">
        <v>233</v>
      </c>
      <c r="D65" s="62" t="s">
        <v>1</v>
      </c>
      <c r="E65" s="44">
        <f t="shared" si="0"/>
        <v>800</v>
      </c>
      <c r="F65" s="63">
        <v>0</v>
      </c>
      <c r="G65" s="63">
        <v>0</v>
      </c>
      <c r="H65" s="63">
        <v>200</v>
      </c>
      <c r="I65" s="63">
        <v>200</v>
      </c>
      <c r="J65" s="63">
        <v>200</v>
      </c>
      <c r="K65" s="63">
        <v>0</v>
      </c>
      <c r="L65" s="63">
        <v>0</v>
      </c>
      <c r="M65" s="63">
        <v>200</v>
      </c>
      <c r="N65" s="63">
        <v>0</v>
      </c>
      <c r="O65" s="63">
        <v>0</v>
      </c>
      <c r="P65" s="63">
        <v>0</v>
      </c>
      <c r="Q65" s="64">
        <v>0</v>
      </c>
      <c r="R65" s="23"/>
      <c r="S65" s="23"/>
      <c r="T65" s="2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1:31" ht="30" customHeight="1">
      <c r="A66" s="5"/>
      <c r="B66" s="65" t="s">
        <v>137</v>
      </c>
      <c r="C66" s="61" t="s">
        <v>145</v>
      </c>
      <c r="D66" s="62" t="s">
        <v>1</v>
      </c>
      <c r="E66" s="44">
        <f t="shared" si="0"/>
        <v>912300</v>
      </c>
      <c r="F66" s="63">
        <v>76000</v>
      </c>
      <c r="G66" s="63">
        <v>76000</v>
      </c>
      <c r="H66" s="63">
        <v>76000</v>
      </c>
      <c r="I66" s="63">
        <v>76300</v>
      </c>
      <c r="J66" s="63">
        <v>76000</v>
      </c>
      <c r="K66" s="63">
        <v>76000</v>
      </c>
      <c r="L66" s="63">
        <v>76000</v>
      </c>
      <c r="M66" s="63">
        <v>76000</v>
      </c>
      <c r="N66" s="63">
        <v>76000</v>
      </c>
      <c r="O66" s="63">
        <v>76000</v>
      </c>
      <c r="P66" s="63">
        <v>76000</v>
      </c>
      <c r="Q66" s="64">
        <v>76000</v>
      </c>
      <c r="R66" s="23"/>
      <c r="S66" s="23"/>
      <c r="T66" s="2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ht="30.75" customHeight="1">
      <c r="A67" s="5"/>
      <c r="B67" s="65" t="s">
        <v>137</v>
      </c>
      <c r="C67" s="61" t="s">
        <v>186</v>
      </c>
      <c r="D67" s="62" t="s">
        <v>1</v>
      </c>
      <c r="E67" s="44">
        <f t="shared" si="0"/>
        <v>363000</v>
      </c>
      <c r="F67" s="63">
        <v>30200</v>
      </c>
      <c r="G67" s="63">
        <v>30200</v>
      </c>
      <c r="H67" s="63">
        <v>30200</v>
      </c>
      <c r="I67" s="63">
        <v>30800</v>
      </c>
      <c r="J67" s="63">
        <v>30200</v>
      </c>
      <c r="K67" s="63">
        <v>30200</v>
      </c>
      <c r="L67" s="63">
        <v>30200</v>
      </c>
      <c r="M67" s="63">
        <v>30200</v>
      </c>
      <c r="N67" s="63">
        <v>30200</v>
      </c>
      <c r="O67" s="63">
        <v>30200</v>
      </c>
      <c r="P67" s="63">
        <v>30200</v>
      </c>
      <c r="Q67" s="64">
        <v>30200</v>
      </c>
      <c r="R67" s="23"/>
      <c r="S67" s="23"/>
      <c r="T67" s="2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ht="31.5" customHeight="1">
      <c r="A68" s="5"/>
      <c r="B68" s="65" t="s">
        <v>138</v>
      </c>
      <c r="C68" s="61" t="s">
        <v>146</v>
      </c>
      <c r="D68" s="62" t="s">
        <v>1</v>
      </c>
      <c r="E68" s="44">
        <f t="shared" si="0"/>
        <v>34000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6000</v>
      </c>
      <c r="O68" s="63">
        <v>0</v>
      </c>
      <c r="P68" s="63">
        <v>0</v>
      </c>
      <c r="Q68" s="64">
        <v>28000</v>
      </c>
      <c r="R68" s="23"/>
      <c r="S68" s="23"/>
      <c r="T68" s="2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1:31" ht="31.5" customHeight="1">
      <c r="A69" s="5"/>
      <c r="B69" s="65" t="s">
        <v>2</v>
      </c>
      <c r="C69" s="61" t="s">
        <v>234</v>
      </c>
      <c r="D69" s="62" t="s">
        <v>1</v>
      </c>
      <c r="E69" s="44">
        <f t="shared" si="0"/>
        <v>3400</v>
      </c>
      <c r="F69" s="63">
        <v>0</v>
      </c>
      <c r="G69" s="63">
        <v>0</v>
      </c>
      <c r="H69" s="63">
        <v>0</v>
      </c>
      <c r="I69" s="63">
        <v>0</v>
      </c>
      <c r="J69" s="63">
        <v>2700</v>
      </c>
      <c r="K69" s="63">
        <v>700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4">
        <v>0</v>
      </c>
      <c r="R69" s="23"/>
      <c r="S69" s="23"/>
      <c r="T69" s="2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1:31" ht="31.5" customHeight="1">
      <c r="A70" s="5"/>
      <c r="B70" s="65" t="s">
        <v>2</v>
      </c>
      <c r="C70" s="61" t="s">
        <v>104</v>
      </c>
      <c r="D70" s="62" t="s">
        <v>1</v>
      </c>
      <c r="E70" s="44">
        <f t="shared" si="0"/>
        <v>40000</v>
      </c>
      <c r="F70" s="63">
        <v>0</v>
      </c>
      <c r="G70" s="63">
        <v>0</v>
      </c>
      <c r="H70" s="63">
        <v>0</v>
      </c>
      <c r="I70" s="63">
        <v>20000</v>
      </c>
      <c r="J70" s="63">
        <v>20000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4">
        <v>0</v>
      </c>
      <c r="R70" s="23"/>
      <c r="S70" s="23"/>
      <c r="T70" s="2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31.5" customHeight="1">
      <c r="A71" s="5"/>
      <c r="B71" s="65" t="s">
        <v>2</v>
      </c>
      <c r="C71" s="61" t="s">
        <v>235</v>
      </c>
      <c r="D71" s="62" t="s">
        <v>1</v>
      </c>
      <c r="E71" s="44">
        <f t="shared" si="0"/>
        <v>1500</v>
      </c>
      <c r="F71" s="63">
        <v>0</v>
      </c>
      <c r="G71" s="63">
        <v>1000</v>
      </c>
      <c r="H71" s="63">
        <v>0</v>
      </c>
      <c r="I71" s="63">
        <v>200</v>
      </c>
      <c r="J71" s="63">
        <v>100</v>
      </c>
      <c r="K71" s="63">
        <v>0</v>
      </c>
      <c r="L71" s="63">
        <v>100</v>
      </c>
      <c r="M71" s="63">
        <v>0</v>
      </c>
      <c r="N71" s="63">
        <v>100</v>
      </c>
      <c r="O71" s="63">
        <v>0</v>
      </c>
      <c r="P71" s="63">
        <v>0</v>
      </c>
      <c r="Q71" s="64">
        <v>0</v>
      </c>
      <c r="R71" s="23"/>
      <c r="S71" s="23"/>
      <c r="T71" s="2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1:31" ht="31.5" customHeight="1">
      <c r="A72" s="5"/>
      <c r="B72" s="65" t="s">
        <v>2</v>
      </c>
      <c r="C72" s="61" t="s">
        <v>147</v>
      </c>
      <c r="D72" s="62" t="s">
        <v>1</v>
      </c>
      <c r="E72" s="44">
        <f t="shared" si="0"/>
        <v>50000</v>
      </c>
      <c r="F72" s="63">
        <v>1500</v>
      </c>
      <c r="G72" s="63">
        <v>3500</v>
      </c>
      <c r="H72" s="63">
        <v>2000</v>
      </c>
      <c r="I72" s="63">
        <v>8000</v>
      </c>
      <c r="J72" s="63">
        <v>6500</v>
      </c>
      <c r="K72" s="63">
        <v>3500</v>
      </c>
      <c r="L72" s="63">
        <v>5000</v>
      </c>
      <c r="M72" s="63">
        <v>3000</v>
      </c>
      <c r="N72" s="63">
        <v>5000</v>
      </c>
      <c r="O72" s="63">
        <v>6500</v>
      </c>
      <c r="P72" s="63">
        <v>1500</v>
      </c>
      <c r="Q72" s="64">
        <v>4000</v>
      </c>
      <c r="R72" s="23"/>
      <c r="S72" s="23"/>
      <c r="T72" s="2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1:31" ht="31.5" customHeight="1">
      <c r="A73" s="5"/>
      <c r="B73" s="65" t="s">
        <v>2</v>
      </c>
      <c r="C73" s="61" t="s">
        <v>148</v>
      </c>
      <c r="D73" s="62" t="s">
        <v>1</v>
      </c>
      <c r="E73" s="44">
        <f t="shared" si="0"/>
        <v>15000</v>
      </c>
      <c r="F73" s="63">
        <v>1000</v>
      </c>
      <c r="G73" s="63">
        <v>1500</v>
      </c>
      <c r="H73" s="63">
        <v>1000</v>
      </c>
      <c r="I73" s="63">
        <v>1500</v>
      </c>
      <c r="J73" s="63">
        <v>1000</v>
      </c>
      <c r="K73" s="63">
        <v>1000</v>
      </c>
      <c r="L73" s="63">
        <v>1500</v>
      </c>
      <c r="M73" s="63">
        <v>1000</v>
      </c>
      <c r="N73" s="63">
        <v>1500</v>
      </c>
      <c r="O73" s="63">
        <v>1000</v>
      </c>
      <c r="P73" s="63">
        <v>2000</v>
      </c>
      <c r="Q73" s="64">
        <v>1000</v>
      </c>
      <c r="R73" s="23"/>
      <c r="S73" s="23"/>
      <c r="T73" s="2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1:31" ht="31.5" customHeight="1">
      <c r="A74" s="5"/>
      <c r="B74" s="65" t="s">
        <v>2</v>
      </c>
      <c r="C74" s="61" t="s">
        <v>149</v>
      </c>
      <c r="D74" s="62" t="s">
        <v>1</v>
      </c>
      <c r="E74" s="44">
        <f t="shared" si="0"/>
        <v>3000</v>
      </c>
      <c r="F74" s="63">
        <v>0</v>
      </c>
      <c r="G74" s="63">
        <v>0</v>
      </c>
      <c r="H74" s="63">
        <v>500</v>
      </c>
      <c r="I74" s="63">
        <v>0</v>
      </c>
      <c r="J74" s="63">
        <v>500</v>
      </c>
      <c r="K74" s="63">
        <v>500</v>
      </c>
      <c r="L74" s="63">
        <v>0</v>
      </c>
      <c r="M74" s="63">
        <v>500</v>
      </c>
      <c r="N74" s="63">
        <v>500</v>
      </c>
      <c r="O74" s="63">
        <v>500</v>
      </c>
      <c r="P74" s="63">
        <v>0</v>
      </c>
      <c r="Q74" s="64">
        <v>0</v>
      </c>
      <c r="R74" s="23"/>
      <c r="S74" s="23"/>
      <c r="T74" s="2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31.5" customHeight="1">
      <c r="A75" s="5"/>
      <c r="B75" s="65" t="s">
        <v>2</v>
      </c>
      <c r="C75" s="61" t="s">
        <v>150</v>
      </c>
      <c r="D75" s="62" t="s">
        <v>1</v>
      </c>
      <c r="E75" s="44">
        <f t="shared" si="0"/>
        <v>50000</v>
      </c>
      <c r="F75" s="63">
        <v>1500</v>
      </c>
      <c r="G75" s="63">
        <v>1500</v>
      </c>
      <c r="H75" s="63">
        <v>2000</v>
      </c>
      <c r="I75" s="63">
        <v>8000</v>
      </c>
      <c r="J75" s="63">
        <v>4000</v>
      </c>
      <c r="K75" s="63">
        <v>3500</v>
      </c>
      <c r="L75" s="63">
        <v>7000</v>
      </c>
      <c r="M75" s="63">
        <v>3000</v>
      </c>
      <c r="N75" s="63">
        <v>5000</v>
      </c>
      <c r="O75" s="63">
        <v>6500</v>
      </c>
      <c r="P75" s="63">
        <v>1500</v>
      </c>
      <c r="Q75" s="64">
        <v>6500</v>
      </c>
      <c r="R75" s="23"/>
      <c r="S75" s="23"/>
      <c r="T75" s="2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1:31" ht="31.5" customHeight="1">
      <c r="A76" s="5"/>
      <c r="B76" s="65" t="s">
        <v>2</v>
      </c>
      <c r="C76" s="61" t="s">
        <v>151</v>
      </c>
      <c r="D76" s="62" t="s">
        <v>1</v>
      </c>
      <c r="E76" s="44">
        <f t="shared" si="0"/>
        <v>5000</v>
      </c>
      <c r="F76" s="63">
        <v>0</v>
      </c>
      <c r="G76" s="63">
        <v>2500</v>
      </c>
      <c r="H76" s="63">
        <v>0</v>
      </c>
      <c r="I76" s="63">
        <v>2500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4">
        <v>0</v>
      </c>
      <c r="R76" s="23"/>
      <c r="S76" s="23"/>
      <c r="T76" s="2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1:31" ht="31.5" customHeight="1">
      <c r="A77" s="5"/>
      <c r="B77" s="65" t="s">
        <v>2</v>
      </c>
      <c r="C77" s="61" t="s">
        <v>152</v>
      </c>
      <c r="D77" s="62" t="s">
        <v>1</v>
      </c>
      <c r="E77" s="44">
        <f t="shared" si="0"/>
        <v>35000</v>
      </c>
      <c r="F77" s="63">
        <v>1500</v>
      </c>
      <c r="G77" s="63">
        <v>6500</v>
      </c>
      <c r="H77" s="63">
        <v>3500</v>
      </c>
      <c r="I77" s="63">
        <v>5000</v>
      </c>
      <c r="J77" s="63">
        <v>3500</v>
      </c>
      <c r="K77" s="63">
        <v>2500</v>
      </c>
      <c r="L77" s="63">
        <v>3500</v>
      </c>
      <c r="M77" s="63">
        <v>1500</v>
      </c>
      <c r="N77" s="63">
        <v>2000</v>
      </c>
      <c r="O77" s="63">
        <v>1000</v>
      </c>
      <c r="P77" s="63">
        <v>2000</v>
      </c>
      <c r="Q77" s="64">
        <v>2500</v>
      </c>
      <c r="R77" s="23"/>
      <c r="S77" s="23"/>
      <c r="T77" s="2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1:31" ht="37.5" customHeight="1">
      <c r="A78" s="5"/>
      <c r="B78" s="65" t="s">
        <v>2</v>
      </c>
      <c r="C78" s="61" t="s">
        <v>236</v>
      </c>
      <c r="D78" s="62" t="s">
        <v>1</v>
      </c>
      <c r="E78" s="44">
        <f t="shared" si="0"/>
        <v>2000</v>
      </c>
      <c r="F78" s="63">
        <v>0</v>
      </c>
      <c r="G78" s="63">
        <v>1000</v>
      </c>
      <c r="H78" s="63">
        <v>0</v>
      </c>
      <c r="I78" s="63">
        <v>0</v>
      </c>
      <c r="J78" s="63">
        <v>0</v>
      </c>
      <c r="K78" s="63">
        <v>1000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4">
        <v>0</v>
      </c>
      <c r="R78" s="23"/>
      <c r="S78" s="23"/>
      <c r="T78" s="2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1:31" ht="31.5" customHeight="1">
      <c r="A79" s="5"/>
      <c r="B79" s="65" t="s">
        <v>2</v>
      </c>
      <c r="C79" s="61" t="s">
        <v>153</v>
      </c>
      <c r="D79" s="62" t="s">
        <v>1</v>
      </c>
      <c r="E79" s="44">
        <f t="shared" si="0"/>
        <v>1000</v>
      </c>
      <c r="F79" s="63">
        <v>0</v>
      </c>
      <c r="G79" s="63">
        <v>100</v>
      </c>
      <c r="H79" s="63">
        <v>100</v>
      </c>
      <c r="I79" s="63">
        <v>100</v>
      </c>
      <c r="J79" s="63">
        <v>100</v>
      </c>
      <c r="K79" s="63">
        <v>100</v>
      </c>
      <c r="L79" s="63">
        <v>100</v>
      </c>
      <c r="M79" s="63">
        <v>100</v>
      </c>
      <c r="N79" s="63">
        <v>100</v>
      </c>
      <c r="O79" s="63">
        <v>200</v>
      </c>
      <c r="P79" s="63">
        <v>0</v>
      </c>
      <c r="Q79" s="64">
        <v>0</v>
      </c>
      <c r="R79" s="23"/>
      <c r="S79" s="23"/>
      <c r="T79" s="2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1:31" ht="31.5" customHeight="1">
      <c r="A80" s="5"/>
      <c r="B80" s="65" t="s">
        <v>2</v>
      </c>
      <c r="C80" s="61" t="s">
        <v>209</v>
      </c>
      <c r="D80" s="62">
        <v>101001004</v>
      </c>
      <c r="E80" s="44">
        <f t="shared" si="0"/>
        <v>9023500</v>
      </c>
      <c r="F80" s="63">
        <v>0</v>
      </c>
      <c r="G80" s="63">
        <v>0</v>
      </c>
      <c r="H80" s="63">
        <v>0</v>
      </c>
      <c r="I80" s="63">
        <v>0</v>
      </c>
      <c r="J80" s="63">
        <v>3944100</v>
      </c>
      <c r="K80" s="63">
        <v>0</v>
      </c>
      <c r="L80" s="63">
        <v>0</v>
      </c>
      <c r="M80" s="63">
        <v>0</v>
      </c>
      <c r="N80" s="63">
        <v>2690100</v>
      </c>
      <c r="O80" s="63">
        <v>2389300</v>
      </c>
      <c r="P80" s="63">
        <v>0</v>
      </c>
      <c r="Q80" s="64">
        <v>0</v>
      </c>
      <c r="R80" s="23"/>
      <c r="S80" s="23"/>
      <c r="T80" s="2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31.5" customHeight="1">
      <c r="A81" s="5"/>
      <c r="B81" s="65" t="s">
        <v>2</v>
      </c>
      <c r="C81" s="61" t="s">
        <v>237</v>
      </c>
      <c r="D81" s="62">
        <v>101002011</v>
      </c>
      <c r="E81" s="44">
        <f t="shared" si="0"/>
        <v>2799600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4">
        <v>2799600</v>
      </c>
      <c r="R81" s="23"/>
      <c r="S81" s="23"/>
      <c r="T81" s="2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31.5" customHeight="1">
      <c r="A82" s="5"/>
      <c r="B82" s="65" t="s">
        <v>2</v>
      </c>
      <c r="C82" s="61" t="s">
        <v>115</v>
      </c>
      <c r="D82" s="62">
        <v>101003029</v>
      </c>
      <c r="E82" s="44">
        <f t="shared" si="0"/>
        <v>63000</v>
      </c>
      <c r="F82" s="63">
        <v>5500</v>
      </c>
      <c r="G82" s="63">
        <v>5500</v>
      </c>
      <c r="H82" s="63">
        <v>5500</v>
      </c>
      <c r="I82" s="63">
        <v>5500</v>
      </c>
      <c r="J82" s="63">
        <v>5500</v>
      </c>
      <c r="K82" s="63">
        <v>5500</v>
      </c>
      <c r="L82" s="63">
        <v>5000</v>
      </c>
      <c r="M82" s="63">
        <v>5000</v>
      </c>
      <c r="N82" s="63">
        <v>5000</v>
      </c>
      <c r="O82" s="63">
        <v>5000</v>
      </c>
      <c r="P82" s="63">
        <v>5000</v>
      </c>
      <c r="Q82" s="64">
        <v>5000</v>
      </c>
      <c r="R82" s="23"/>
      <c r="S82" s="23"/>
      <c r="T82" s="2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1:31" ht="31.5" customHeight="1">
      <c r="A83" s="5"/>
      <c r="B83" s="65" t="s">
        <v>2</v>
      </c>
      <c r="C83" s="61" t="s">
        <v>116</v>
      </c>
      <c r="D83" s="62">
        <v>102003004</v>
      </c>
      <c r="E83" s="44">
        <f t="shared" si="0"/>
        <v>37900</v>
      </c>
      <c r="F83" s="63">
        <v>0</v>
      </c>
      <c r="G83" s="63">
        <v>0</v>
      </c>
      <c r="H83" s="63">
        <v>37900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4">
        <v>0</v>
      </c>
      <c r="R83" s="23"/>
      <c r="S83" s="23"/>
      <c r="T83" s="2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1:31" ht="31.5" customHeight="1">
      <c r="A84" s="5"/>
      <c r="B84" s="65" t="s">
        <v>2</v>
      </c>
      <c r="C84" s="61" t="s">
        <v>238</v>
      </c>
      <c r="D84" s="62">
        <v>101004001</v>
      </c>
      <c r="E84" s="44">
        <f t="shared" si="0"/>
        <v>24303900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5562000</v>
      </c>
      <c r="L84" s="63">
        <v>5670000</v>
      </c>
      <c r="M84" s="63">
        <v>5400000</v>
      </c>
      <c r="N84" s="63">
        <v>0</v>
      </c>
      <c r="O84" s="63">
        <v>0</v>
      </c>
      <c r="P84" s="63">
        <v>0</v>
      </c>
      <c r="Q84" s="64">
        <v>7671900</v>
      </c>
      <c r="R84" s="23"/>
      <c r="S84" s="23"/>
      <c r="T84" s="2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1:31" ht="31.5" customHeight="1">
      <c r="A85" s="5"/>
      <c r="B85" s="65" t="s">
        <v>2</v>
      </c>
      <c r="C85" s="61" t="s">
        <v>238</v>
      </c>
      <c r="D85" s="62">
        <v>101004005</v>
      </c>
      <c r="E85" s="44">
        <f t="shared" si="0"/>
        <v>14458800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5373000</v>
      </c>
      <c r="O85" s="63">
        <v>5301000</v>
      </c>
      <c r="P85" s="63">
        <v>0</v>
      </c>
      <c r="Q85" s="64">
        <v>3784800</v>
      </c>
      <c r="R85" s="23"/>
      <c r="S85" s="23"/>
      <c r="T85" s="2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1:31" ht="31.5" customHeight="1">
      <c r="A86" s="5"/>
      <c r="B86" s="65" t="s">
        <v>3</v>
      </c>
      <c r="C86" s="61" t="s">
        <v>117</v>
      </c>
      <c r="D86" s="62">
        <v>101001001</v>
      </c>
      <c r="E86" s="44">
        <f t="shared" si="0"/>
        <v>186998800</v>
      </c>
      <c r="F86" s="63">
        <v>15583200</v>
      </c>
      <c r="G86" s="63">
        <v>15583200</v>
      </c>
      <c r="H86" s="63">
        <v>15583200</v>
      </c>
      <c r="I86" s="63">
        <v>15583200</v>
      </c>
      <c r="J86" s="63">
        <v>15583200</v>
      </c>
      <c r="K86" s="63">
        <v>15583200</v>
      </c>
      <c r="L86" s="63">
        <v>15583200</v>
      </c>
      <c r="M86" s="63">
        <v>15583200</v>
      </c>
      <c r="N86" s="63">
        <v>15583200</v>
      </c>
      <c r="O86" s="63">
        <v>15583200</v>
      </c>
      <c r="P86" s="63">
        <v>15583200</v>
      </c>
      <c r="Q86" s="64">
        <v>15583600</v>
      </c>
      <c r="R86" s="23"/>
      <c r="S86" s="23"/>
      <c r="T86" s="2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1:31" ht="31.5" customHeight="1">
      <c r="A87" s="5"/>
      <c r="B87" s="65" t="s">
        <v>3</v>
      </c>
      <c r="C87" s="61" t="s">
        <v>210</v>
      </c>
      <c r="D87" s="62">
        <v>101001002</v>
      </c>
      <c r="E87" s="44">
        <f t="shared" si="0"/>
        <v>9917400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8458800</v>
      </c>
      <c r="O87" s="63">
        <v>0</v>
      </c>
      <c r="P87" s="63">
        <v>0</v>
      </c>
      <c r="Q87" s="64">
        <v>1458600</v>
      </c>
      <c r="R87" s="23"/>
      <c r="S87" s="23"/>
      <c r="T87" s="2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31.5" customHeight="1">
      <c r="A88" s="5"/>
      <c r="B88" s="65" t="s">
        <v>203</v>
      </c>
      <c r="C88" s="61" t="s">
        <v>118</v>
      </c>
      <c r="D88" s="62">
        <v>107001001</v>
      </c>
      <c r="E88" s="44">
        <f t="shared" si="0"/>
        <v>27600</v>
      </c>
      <c r="F88" s="63">
        <v>6600</v>
      </c>
      <c r="G88" s="63">
        <v>0</v>
      </c>
      <c r="H88" s="63">
        <v>0</v>
      </c>
      <c r="I88" s="63">
        <v>6600</v>
      </c>
      <c r="J88" s="63">
        <v>0</v>
      </c>
      <c r="K88" s="63">
        <v>0</v>
      </c>
      <c r="L88" s="63">
        <v>6600</v>
      </c>
      <c r="M88" s="63">
        <v>0</v>
      </c>
      <c r="N88" s="63">
        <v>0</v>
      </c>
      <c r="O88" s="63">
        <v>7800</v>
      </c>
      <c r="P88" s="63">
        <v>0</v>
      </c>
      <c r="Q88" s="64">
        <v>0</v>
      </c>
      <c r="R88" s="23"/>
      <c r="S88" s="23"/>
      <c r="T88" s="2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39.75" customHeight="1">
      <c r="A89" s="5"/>
      <c r="B89" s="65" t="s">
        <v>203</v>
      </c>
      <c r="C89" s="61" t="s">
        <v>118</v>
      </c>
      <c r="D89" s="62">
        <v>107002001</v>
      </c>
      <c r="E89" s="44">
        <f t="shared" si="0"/>
        <v>48700</v>
      </c>
      <c r="F89" s="63">
        <v>11700</v>
      </c>
      <c r="G89" s="63">
        <v>0</v>
      </c>
      <c r="H89" s="63">
        <v>0</v>
      </c>
      <c r="I89" s="63">
        <v>11600</v>
      </c>
      <c r="J89" s="63">
        <v>0</v>
      </c>
      <c r="K89" s="63">
        <v>0</v>
      </c>
      <c r="L89" s="63">
        <v>11600</v>
      </c>
      <c r="M89" s="63">
        <v>0</v>
      </c>
      <c r="N89" s="63">
        <v>0</v>
      </c>
      <c r="O89" s="63">
        <v>13800</v>
      </c>
      <c r="P89" s="63">
        <v>0</v>
      </c>
      <c r="Q89" s="64">
        <v>0</v>
      </c>
      <c r="R89" s="23"/>
      <c r="S89" s="23"/>
      <c r="T89" s="2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1:31" ht="33.75" customHeight="1">
      <c r="A90" s="5"/>
      <c r="B90" s="65" t="s">
        <v>203</v>
      </c>
      <c r="C90" s="61" t="s">
        <v>118</v>
      </c>
      <c r="D90" s="62">
        <v>107003001</v>
      </c>
      <c r="E90" s="44">
        <f t="shared" si="0"/>
        <v>25900</v>
      </c>
      <c r="F90" s="63">
        <v>6200</v>
      </c>
      <c r="G90" s="63">
        <v>0</v>
      </c>
      <c r="H90" s="63">
        <v>0</v>
      </c>
      <c r="I90" s="63">
        <v>6200</v>
      </c>
      <c r="J90" s="63">
        <v>0</v>
      </c>
      <c r="K90" s="63">
        <v>0</v>
      </c>
      <c r="L90" s="63">
        <v>6200</v>
      </c>
      <c r="M90" s="63">
        <v>0</v>
      </c>
      <c r="N90" s="63">
        <v>0</v>
      </c>
      <c r="O90" s="63">
        <v>7300</v>
      </c>
      <c r="P90" s="63">
        <v>0</v>
      </c>
      <c r="Q90" s="64">
        <v>0</v>
      </c>
      <c r="R90" s="23"/>
      <c r="S90" s="23"/>
      <c r="T90" s="2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1:31" ht="44.25" customHeight="1">
      <c r="A91" s="5"/>
      <c r="B91" s="65" t="s">
        <v>203</v>
      </c>
      <c r="C91" s="61" t="s">
        <v>118</v>
      </c>
      <c r="D91" s="62">
        <v>107004001</v>
      </c>
      <c r="E91" s="44">
        <f t="shared" si="0"/>
        <v>27500</v>
      </c>
      <c r="F91" s="63">
        <v>6600</v>
      </c>
      <c r="G91" s="63">
        <v>0</v>
      </c>
      <c r="H91" s="63">
        <v>0</v>
      </c>
      <c r="I91" s="63">
        <v>6600</v>
      </c>
      <c r="J91" s="63">
        <v>0</v>
      </c>
      <c r="K91" s="63">
        <v>0</v>
      </c>
      <c r="L91" s="63">
        <v>6600</v>
      </c>
      <c r="M91" s="63">
        <v>0</v>
      </c>
      <c r="N91" s="63">
        <v>0</v>
      </c>
      <c r="O91" s="63">
        <v>7700</v>
      </c>
      <c r="P91" s="63">
        <v>0</v>
      </c>
      <c r="Q91" s="64">
        <v>0</v>
      </c>
      <c r="R91" s="23"/>
      <c r="S91" s="23"/>
      <c r="T91" s="2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1:31" ht="36.75" customHeight="1">
      <c r="A92" s="5"/>
      <c r="B92" s="65" t="s">
        <v>203</v>
      </c>
      <c r="C92" s="61" t="s">
        <v>118</v>
      </c>
      <c r="D92" s="62">
        <v>107005001</v>
      </c>
      <c r="E92" s="44">
        <f t="shared" si="0"/>
        <v>20400</v>
      </c>
      <c r="F92" s="63">
        <v>4900</v>
      </c>
      <c r="G92" s="63">
        <v>0</v>
      </c>
      <c r="H92" s="63">
        <v>0</v>
      </c>
      <c r="I92" s="63">
        <v>5000</v>
      </c>
      <c r="J92" s="63">
        <v>0</v>
      </c>
      <c r="K92" s="63">
        <v>0</v>
      </c>
      <c r="L92" s="63">
        <v>4800</v>
      </c>
      <c r="M92" s="63">
        <v>0</v>
      </c>
      <c r="N92" s="63">
        <v>0</v>
      </c>
      <c r="O92" s="63">
        <v>5700</v>
      </c>
      <c r="P92" s="63">
        <v>0</v>
      </c>
      <c r="Q92" s="64">
        <v>0</v>
      </c>
      <c r="R92" s="23"/>
      <c r="S92" s="23"/>
      <c r="T92" s="2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1:31" ht="46.5" customHeight="1">
      <c r="A93" s="5"/>
      <c r="B93" s="65" t="s">
        <v>203</v>
      </c>
      <c r="C93" s="61" t="s">
        <v>118</v>
      </c>
      <c r="D93" s="62">
        <v>107006001</v>
      </c>
      <c r="E93" s="44">
        <f t="shared" si="0"/>
        <v>15700</v>
      </c>
      <c r="F93" s="63">
        <v>3800</v>
      </c>
      <c r="G93" s="63">
        <v>0</v>
      </c>
      <c r="H93" s="63">
        <v>0</v>
      </c>
      <c r="I93" s="63">
        <v>3700</v>
      </c>
      <c r="J93" s="63">
        <v>0</v>
      </c>
      <c r="K93" s="63">
        <v>0</v>
      </c>
      <c r="L93" s="63">
        <v>3700</v>
      </c>
      <c r="M93" s="63">
        <v>0</v>
      </c>
      <c r="N93" s="63">
        <v>0</v>
      </c>
      <c r="O93" s="63">
        <v>4500</v>
      </c>
      <c r="P93" s="63">
        <v>0</v>
      </c>
      <c r="Q93" s="64">
        <v>0</v>
      </c>
      <c r="R93" s="23"/>
      <c r="S93" s="23"/>
      <c r="T93" s="2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45" customHeight="1">
      <c r="A94" s="5"/>
      <c r="B94" s="65" t="s">
        <v>203</v>
      </c>
      <c r="C94" s="61" t="s">
        <v>118</v>
      </c>
      <c r="D94" s="62">
        <v>107007001</v>
      </c>
      <c r="E94" s="44">
        <f t="shared" si="0"/>
        <v>30900</v>
      </c>
      <c r="F94" s="63">
        <v>7400</v>
      </c>
      <c r="G94" s="63">
        <v>0</v>
      </c>
      <c r="H94" s="63">
        <v>0</v>
      </c>
      <c r="I94" s="63">
        <v>7400</v>
      </c>
      <c r="J94" s="63">
        <v>0</v>
      </c>
      <c r="K94" s="63">
        <v>0</v>
      </c>
      <c r="L94" s="63">
        <v>7400</v>
      </c>
      <c r="M94" s="63">
        <v>0</v>
      </c>
      <c r="N94" s="63">
        <v>0</v>
      </c>
      <c r="O94" s="63">
        <v>8700</v>
      </c>
      <c r="P94" s="63">
        <v>0</v>
      </c>
      <c r="Q94" s="64">
        <v>0</v>
      </c>
      <c r="R94" s="23"/>
      <c r="S94" s="23"/>
      <c r="T94" s="2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1:31" ht="45.75" customHeight="1">
      <c r="A95" s="5"/>
      <c r="B95" s="65" t="s">
        <v>203</v>
      </c>
      <c r="C95" s="61" t="s">
        <v>118</v>
      </c>
      <c r="D95" s="62">
        <v>107008001</v>
      </c>
      <c r="E95" s="44">
        <f t="shared" si="0"/>
        <v>7100</v>
      </c>
      <c r="F95" s="63">
        <v>1700</v>
      </c>
      <c r="G95" s="63">
        <v>0</v>
      </c>
      <c r="H95" s="63">
        <v>0</v>
      </c>
      <c r="I95" s="63">
        <v>1700</v>
      </c>
      <c r="J95" s="63">
        <v>0</v>
      </c>
      <c r="K95" s="63">
        <v>0</v>
      </c>
      <c r="L95" s="63">
        <v>1700</v>
      </c>
      <c r="M95" s="63">
        <v>0</v>
      </c>
      <c r="N95" s="63">
        <v>0</v>
      </c>
      <c r="O95" s="63">
        <v>2000</v>
      </c>
      <c r="P95" s="63">
        <v>0</v>
      </c>
      <c r="Q95" s="64">
        <v>0</v>
      </c>
      <c r="R95" s="23"/>
      <c r="S95" s="23"/>
      <c r="T95" s="2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1:31" ht="45.75" customHeight="1">
      <c r="A96" s="5"/>
      <c r="B96" s="65" t="s">
        <v>203</v>
      </c>
      <c r="C96" s="61" t="s">
        <v>118</v>
      </c>
      <c r="D96" s="62">
        <v>107009001</v>
      </c>
      <c r="E96" s="44">
        <f t="shared" si="0"/>
        <v>13100</v>
      </c>
      <c r="F96" s="63">
        <v>3200</v>
      </c>
      <c r="G96" s="63">
        <v>0</v>
      </c>
      <c r="H96" s="63">
        <v>0</v>
      </c>
      <c r="I96" s="63">
        <v>3200</v>
      </c>
      <c r="J96" s="63">
        <v>0</v>
      </c>
      <c r="K96" s="63">
        <v>0</v>
      </c>
      <c r="L96" s="63">
        <v>3100</v>
      </c>
      <c r="M96" s="63">
        <v>0</v>
      </c>
      <c r="N96" s="63">
        <v>0</v>
      </c>
      <c r="O96" s="63">
        <v>3600</v>
      </c>
      <c r="P96" s="63">
        <v>0</v>
      </c>
      <c r="Q96" s="64">
        <v>0</v>
      </c>
      <c r="R96" s="23"/>
      <c r="S96" s="23"/>
      <c r="T96" s="2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46.5" customHeight="1">
      <c r="A97" s="5"/>
      <c r="B97" s="65" t="s">
        <v>203</v>
      </c>
      <c r="C97" s="61" t="s">
        <v>118</v>
      </c>
      <c r="D97" s="62">
        <v>107010001</v>
      </c>
      <c r="E97" s="44">
        <f t="shared" si="0"/>
        <v>28600</v>
      </c>
      <c r="F97" s="63">
        <v>6900</v>
      </c>
      <c r="G97" s="63">
        <v>0</v>
      </c>
      <c r="H97" s="63">
        <v>0</v>
      </c>
      <c r="I97" s="63">
        <v>6800</v>
      </c>
      <c r="J97" s="63">
        <v>0</v>
      </c>
      <c r="K97" s="63">
        <v>0</v>
      </c>
      <c r="L97" s="63">
        <v>6900</v>
      </c>
      <c r="M97" s="63">
        <v>0</v>
      </c>
      <c r="N97" s="63">
        <v>0</v>
      </c>
      <c r="O97" s="63">
        <v>8000</v>
      </c>
      <c r="P97" s="63">
        <v>0</v>
      </c>
      <c r="Q97" s="64">
        <v>0</v>
      </c>
      <c r="R97" s="23"/>
      <c r="S97" s="23"/>
      <c r="T97" s="2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</row>
    <row r="98" spans="1:31" ht="47.25" customHeight="1">
      <c r="A98" s="5"/>
      <c r="B98" s="65" t="s">
        <v>203</v>
      </c>
      <c r="C98" s="61" t="s">
        <v>118</v>
      </c>
      <c r="D98" s="62">
        <v>107011001</v>
      </c>
      <c r="E98" s="44">
        <f t="shared" si="0"/>
        <v>571400</v>
      </c>
      <c r="F98" s="63">
        <v>142000</v>
      </c>
      <c r="G98" s="63">
        <v>0</v>
      </c>
      <c r="H98" s="63">
        <v>0</v>
      </c>
      <c r="I98" s="63">
        <v>142000</v>
      </c>
      <c r="J98" s="63">
        <v>0</v>
      </c>
      <c r="K98" s="63">
        <v>0</v>
      </c>
      <c r="L98" s="63">
        <v>142000</v>
      </c>
      <c r="M98" s="63">
        <v>0</v>
      </c>
      <c r="N98" s="63">
        <v>0</v>
      </c>
      <c r="O98" s="63">
        <v>145400</v>
      </c>
      <c r="P98" s="63">
        <v>0</v>
      </c>
      <c r="Q98" s="64">
        <v>0</v>
      </c>
      <c r="R98" s="23"/>
      <c r="S98" s="23"/>
      <c r="T98" s="2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</row>
    <row r="99" spans="1:31" ht="49.5" customHeight="1">
      <c r="A99" s="5"/>
      <c r="B99" s="65" t="s">
        <v>4</v>
      </c>
      <c r="C99" s="61" t="s">
        <v>25</v>
      </c>
      <c r="D99" s="62" t="s">
        <v>1</v>
      </c>
      <c r="E99" s="44">
        <f t="shared" si="0"/>
        <v>326000</v>
      </c>
      <c r="F99" s="63">
        <v>27200</v>
      </c>
      <c r="G99" s="63">
        <v>27200</v>
      </c>
      <c r="H99" s="63">
        <v>27200</v>
      </c>
      <c r="I99" s="63">
        <v>27200</v>
      </c>
      <c r="J99" s="63">
        <v>27200</v>
      </c>
      <c r="K99" s="63">
        <v>27200</v>
      </c>
      <c r="L99" s="63">
        <v>27200</v>
      </c>
      <c r="M99" s="63">
        <v>27200</v>
      </c>
      <c r="N99" s="63">
        <v>27200</v>
      </c>
      <c r="O99" s="63">
        <v>27200</v>
      </c>
      <c r="P99" s="63">
        <v>27200</v>
      </c>
      <c r="Q99" s="64">
        <v>26800</v>
      </c>
      <c r="R99" s="23"/>
      <c r="S99" s="23"/>
      <c r="T99" s="2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52.5" customHeight="1">
      <c r="A100" s="5"/>
      <c r="B100" s="65" t="s">
        <v>4</v>
      </c>
      <c r="C100" s="61" t="s">
        <v>105</v>
      </c>
      <c r="D100" s="62" t="s">
        <v>1</v>
      </c>
      <c r="E100" s="44">
        <f t="shared" si="0"/>
        <v>336000</v>
      </c>
      <c r="F100" s="63">
        <v>28000</v>
      </c>
      <c r="G100" s="63">
        <v>28000</v>
      </c>
      <c r="H100" s="63">
        <v>28000</v>
      </c>
      <c r="I100" s="63">
        <v>28000</v>
      </c>
      <c r="J100" s="63">
        <v>28000</v>
      </c>
      <c r="K100" s="63">
        <v>28000</v>
      </c>
      <c r="L100" s="63">
        <v>28000</v>
      </c>
      <c r="M100" s="63">
        <v>28000</v>
      </c>
      <c r="N100" s="63">
        <v>28000</v>
      </c>
      <c r="O100" s="63">
        <v>28000</v>
      </c>
      <c r="P100" s="63">
        <v>28000</v>
      </c>
      <c r="Q100" s="64">
        <v>28000</v>
      </c>
      <c r="R100" s="23"/>
      <c r="S100" s="23"/>
      <c r="T100" s="2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</row>
    <row r="101" spans="1:31" ht="46.5" customHeight="1">
      <c r="A101" s="5"/>
      <c r="B101" s="65" t="s">
        <v>4</v>
      </c>
      <c r="C101" s="61" t="s">
        <v>239</v>
      </c>
      <c r="D101" s="62">
        <v>101002005</v>
      </c>
      <c r="E101" s="44">
        <f t="shared" si="0"/>
        <v>563100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736000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4">
        <v>-172900</v>
      </c>
      <c r="R101" s="23"/>
      <c r="S101" s="23"/>
      <c r="T101" s="2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</row>
    <row r="102" spans="1:31" ht="46.5" customHeight="1">
      <c r="A102" s="5"/>
      <c r="B102" s="65" t="s">
        <v>5</v>
      </c>
      <c r="C102" s="61" t="s">
        <v>119</v>
      </c>
      <c r="D102" s="62">
        <v>101003006</v>
      </c>
      <c r="E102" s="44">
        <f t="shared" si="0"/>
        <v>730000</v>
      </c>
      <c r="F102" s="63">
        <v>61000</v>
      </c>
      <c r="G102" s="63">
        <v>61000</v>
      </c>
      <c r="H102" s="63">
        <v>61000</v>
      </c>
      <c r="I102" s="63">
        <v>61000</v>
      </c>
      <c r="J102" s="63">
        <v>61000</v>
      </c>
      <c r="K102" s="63">
        <v>61000</v>
      </c>
      <c r="L102" s="63">
        <v>61000</v>
      </c>
      <c r="M102" s="63">
        <v>61000</v>
      </c>
      <c r="N102" s="63">
        <v>62000</v>
      </c>
      <c r="O102" s="63">
        <v>60000</v>
      </c>
      <c r="P102" s="63">
        <v>60000</v>
      </c>
      <c r="Q102" s="64">
        <v>60000</v>
      </c>
      <c r="R102" s="23"/>
      <c r="S102" s="23"/>
      <c r="T102" s="2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</row>
    <row r="103" spans="1:31" ht="49.5" customHeight="1">
      <c r="A103" s="5"/>
      <c r="B103" s="65" t="s">
        <v>5</v>
      </c>
      <c r="C103" s="61" t="s">
        <v>119</v>
      </c>
      <c r="D103" s="62">
        <v>101003007</v>
      </c>
      <c r="E103" s="44">
        <f t="shared" si="0"/>
        <v>6051200</v>
      </c>
      <c r="F103" s="63">
        <v>0</v>
      </c>
      <c r="G103" s="63">
        <v>1000000</v>
      </c>
      <c r="H103" s="63">
        <v>1000000</v>
      </c>
      <c r="I103" s="63">
        <v>1000000</v>
      </c>
      <c r="J103" s="63">
        <v>1000000</v>
      </c>
      <c r="K103" s="63">
        <v>1000000</v>
      </c>
      <c r="L103" s="63">
        <v>1051200</v>
      </c>
      <c r="M103" s="63">
        <v>0</v>
      </c>
      <c r="N103" s="63">
        <v>0</v>
      </c>
      <c r="O103" s="63">
        <v>0</v>
      </c>
      <c r="P103" s="63">
        <v>0</v>
      </c>
      <c r="Q103" s="64">
        <v>0</v>
      </c>
      <c r="R103" s="23"/>
      <c r="S103" s="23"/>
      <c r="T103" s="2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1:31" ht="46.5" customHeight="1">
      <c r="A104" s="5"/>
      <c r="B104" s="65" t="s">
        <v>5</v>
      </c>
      <c r="C104" s="61" t="s">
        <v>119</v>
      </c>
      <c r="D104" s="62">
        <v>101003024</v>
      </c>
      <c r="E104" s="44">
        <f t="shared" si="0"/>
        <v>3958500</v>
      </c>
      <c r="F104" s="63">
        <v>0</v>
      </c>
      <c r="G104" s="63">
        <v>600000</v>
      </c>
      <c r="H104" s="63">
        <v>400000</v>
      </c>
      <c r="I104" s="63">
        <v>2958500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4">
        <v>0</v>
      </c>
      <c r="R104" s="23"/>
      <c r="S104" s="23"/>
      <c r="T104" s="2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1:31" ht="45.75" customHeight="1">
      <c r="A105" s="5"/>
      <c r="B105" s="65" t="s">
        <v>6</v>
      </c>
      <c r="C105" s="61" t="s">
        <v>109</v>
      </c>
      <c r="D105" s="62" t="s">
        <v>1</v>
      </c>
      <c r="E105" s="44">
        <f t="shared" si="0"/>
        <v>30818200</v>
      </c>
      <c r="F105" s="63">
        <v>500000</v>
      </c>
      <c r="G105" s="63">
        <v>500000</v>
      </c>
      <c r="H105" s="63">
        <v>500000</v>
      </c>
      <c r="I105" s="63">
        <v>2318200</v>
      </c>
      <c r="J105" s="63">
        <v>1500000</v>
      </c>
      <c r="K105" s="63">
        <v>1500000</v>
      </c>
      <c r="L105" s="63">
        <v>3500000</v>
      </c>
      <c r="M105" s="63">
        <v>2500000</v>
      </c>
      <c r="N105" s="63">
        <v>3500000</v>
      </c>
      <c r="O105" s="63">
        <v>6000000</v>
      </c>
      <c r="P105" s="63">
        <v>5000000</v>
      </c>
      <c r="Q105" s="64">
        <v>3500000</v>
      </c>
      <c r="R105" s="23"/>
      <c r="S105" s="23"/>
      <c r="T105" s="2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49.5" customHeight="1">
      <c r="A106" s="5"/>
      <c r="B106" s="65" t="s">
        <v>6</v>
      </c>
      <c r="C106" s="61" t="s">
        <v>110</v>
      </c>
      <c r="D106" s="62" t="s">
        <v>1</v>
      </c>
      <c r="E106" s="44">
        <f t="shared" si="0"/>
        <v>25223600</v>
      </c>
      <c r="F106" s="63">
        <v>1000000</v>
      </c>
      <c r="G106" s="63">
        <v>1000000</v>
      </c>
      <c r="H106" s="63">
        <v>1223600</v>
      </c>
      <c r="I106" s="63">
        <v>3000000</v>
      </c>
      <c r="J106" s="63">
        <v>1000000</v>
      </c>
      <c r="K106" s="63">
        <v>1500000</v>
      </c>
      <c r="L106" s="63">
        <v>4500000</v>
      </c>
      <c r="M106" s="63">
        <v>2000000</v>
      </c>
      <c r="N106" s="63">
        <v>1000000</v>
      </c>
      <c r="O106" s="63">
        <v>4500000</v>
      </c>
      <c r="P106" s="63">
        <v>1500000</v>
      </c>
      <c r="Q106" s="64">
        <v>3000000</v>
      </c>
      <c r="R106" s="23"/>
      <c r="S106" s="23"/>
      <c r="T106" s="2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1:31" ht="52.5" customHeight="1">
      <c r="A107" s="5"/>
      <c r="B107" s="65" t="s">
        <v>6</v>
      </c>
      <c r="C107" s="61" t="s">
        <v>111</v>
      </c>
      <c r="D107" s="62" t="s">
        <v>1</v>
      </c>
      <c r="E107" s="44">
        <f t="shared" si="0"/>
        <v>248300</v>
      </c>
      <c r="F107" s="63">
        <v>0</v>
      </c>
      <c r="G107" s="63">
        <v>3300</v>
      </c>
      <c r="H107" s="63">
        <v>5000</v>
      </c>
      <c r="I107" s="63">
        <v>75000</v>
      </c>
      <c r="J107" s="63">
        <v>0</v>
      </c>
      <c r="K107" s="63">
        <v>0</v>
      </c>
      <c r="L107" s="63">
        <v>75000</v>
      </c>
      <c r="M107" s="63">
        <v>0</v>
      </c>
      <c r="N107" s="63">
        <v>5000</v>
      </c>
      <c r="O107" s="63">
        <v>75000</v>
      </c>
      <c r="P107" s="63">
        <v>5000</v>
      </c>
      <c r="Q107" s="64">
        <v>5000</v>
      </c>
      <c r="R107" s="23"/>
      <c r="S107" s="23"/>
      <c r="T107" s="2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46.5" customHeight="1">
      <c r="A108" s="5"/>
      <c r="B108" s="65" t="s">
        <v>6</v>
      </c>
      <c r="C108" s="61" t="s">
        <v>131</v>
      </c>
      <c r="D108" s="62" t="s">
        <v>1</v>
      </c>
      <c r="E108" s="44">
        <f t="shared" si="0"/>
        <v>1070200</v>
      </c>
      <c r="F108" s="63">
        <v>20000</v>
      </c>
      <c r="G108" s="63">
        <v>20000</v>
      </c>
      <c r="H108" s="63">
        <v>20000</v>
      </c>
      <c r="I108" s="63">
        <v>250000</v>
      </c>
      <c r="J108" s="63">
        <v>25000</v>
      </c>
      <c r="K108" s="63">
        <v>25000</v>
      </c>
      <c r="L108" s="63">
        <v>250000</v>
      </c>
      <c r="M108" s="63">
        <v>25000</v>
      </c>
      <c r="N108" s="63">
        <v>55000</v>
      </c>
      <c r="O108" s="63">
        <v>250000</v>
      </c>
      <c r="P108" s="63">
        <v>50200</v>
      </c>
      <c r="Q108" s="64">
        <v>80000</v>
      </c>
      <c r="R108" s="23"/>
      <c r="S108" s="23"/>
      <c r="T108" s="2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1:31" ht="47.25" customHeight="1">
      <c r="A109" s="5"/>
      <c r="B109" s="65" t="s">
        <v>6</v>
      </c>
      <c r="C109" s="61" t="s">
        <v>67</v>
      </c>
      <c r="D109" s="62" t="s">
        <v>1</v>
      </c>
      <c r="E109" s="44">
        <f t="shared" si="0"/>
        <v>2327000</v>
      </c>
      <c r="F109" s="63">
        <v>193000</v>
      </c>
      <c r="G109" s="63">
        <v>194000</v>
      </c>
      <c r="H109" s="63">
        <v>194000</v>
      </c>
      <c r="I109" s="63">
        <v>194000</v>
      </c>
      <c r="J109" s="63">
        <v>194000</v>
      </c>
      <c r="K109" s="63">
        <v>194000</v>
      </c>
      <c r="L109" s="63">
        <v>194000</v>
      </c>
      <c r="M109" s="63">
        <v>194000</v>
      </c>
      <c r="N109" s="63">
        <v>194000</v>
      </c>
      <c r="O109" s="63">
        <v>194000</v>
      </c>
      <c r="P109" s="63">
        <v>194000</v>
      </c>
      <c r="Q109" s="64">
        <v>194000</v>
      </c>
      <c r="R109" s="23"/>
      <c r="S109" s="23"/>
      <c r="T109" s="2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1:31" ht="44.25" customHeight="1">
      <c r="A110" s="5"/>
      <c r="B110" s="65" t="s">
        <v>6</v>
      </c>
      <c r="C110" s="61" t="s">
        <v>68</v>
      </c>
      <c r="D110" s="62" t="s">
        <v>1</v>
      </c>
      <c r="E110" s="44">
        <f t="shared" si="0"/>
        <v>234000</v>
      </c>
      <c r="F110" s="63">
        <v>0</v>
      </c>
      <c r="G110" s="63">
        <v>0</v>
      </c>
      <c r="H110" s="63">
        <v>234000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4">
        <v>0</v>
      </c>
      <c r="R110" s="23"/>
      <c r="S110" s="23"/>
      <c r="T110" s="2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45.75" customHeight="1">
      <c r="A111" s="5"/>
      <c r="B111" s="65" t="s">
        <v>6</v>
      </c>
      <c r="C111" s="61" t="s">
        <v>112</v>
      </c>
      <c r="D111" s="62" t="s">
        <v>1</v>
      </c>
      <c r="E111" s="44">
        <f t="shared" si="0"/>
        <v>7338200</v>
      </c>
      <c r="F111" s="63">
        <v>50000</v>
      </c>
      <c r="G111" s="63">
        <v>88200</v>
      </c>
      <c r="H111" s="63">
        <v>1000000</v>
      </c>
      <c r="I111" s="63">
        <v>1000000</v>
      </c>
      <c r="J111" s="63">
        <v>1000000</v>
      </c>
      <c r="K111" s="63">
        <v>500000</v>
      </c>
      <c r="L111" s="63">
        <v>500000</v>
      </c>
      <c r="M111" s="63">
        <v>500000</v>
      </c>
      <c r="N111" s="63">
        <v>500000</v>
      </c>
      <c r="O111" s="63">
        <v>500000</v>
      </c>
      <c r="P111" s="63">
        <v>700000</v>
      </c>
      <c r="Q111" s="64">
        <v>1000000</v>
      </c>
      <c r="R111" s="23"/>
      <c r="S111" s="23"/>
      <c r="T111" s="2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49.5" customHeight="1">
      <c r="A112" s="5"/>
      <c r="B112" s="65" t="s">
        <v>6</v>
      </c>
      <c r="C112" s="61" t="s">
        <v>154</v>
      </c>
      <c r="D112" s="62" t="s">
        <v>1</v>
      </c>
      <c r="E112" s="44">
        <f t="shared" si="0"/>
        <v>146000</v>
      </c>
      <c r="F112" s="63">
        <v>10000</v>
      </c>
      <c r="G112" s="63">
        <v>10000</v>
      </c>
      <c r="H112" s="63">
        <v>10000</v>
      </c>
      <c r="I112" s="63">
        <v>11000</v>
      </c>
      <c r="J112" s="63">
        <v>12000</v>
      </c>
      <c r="K112" s="63">
        <v>12000</v>
      </c>
      <c r="L112" s="63">
        <v>13000</v>
      </c>
      <c r="M112" s="63">
        <v>13000</v>
      </c>
      <c r="N112" s="63">
        <v>13000</v>
      </c>
      <c r="O112" s="63">
        <v>14000</v>
      </c>
      <c r="P112" s="63">
        <v>14000</v>
      </c>
      <c r="Q112" s="64">
        <v>14000</v>
      </c>
      <c r="R112" s="23"/>
      <c r="S112" s="23"/>
      <c r="T112" s="2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1:31" ht="50.25" customHeight="1">
      <c r="A113" s="5"/>
      <c r="B113" s="65" t="s">
        <v>6</v>
      </c>
      <c r="C113" s="61" t="s">
        <v>187</v>
      </c>
      <c r="D113" s="62" t="s">
        <v>1</v>
      </c>
      <c r="E113" s="44">
        <f t="shared" si="0"/>
        <v>3000000</v>
      </c>
      <c r="F113" s="63">
        <v>0</v>
      </c>
      <c r="G113" s="63">
        <v>0</v>
      </c>
      <c r="H113" s="63">
        <v>0</v>
      </c>
      <c r="I113" s="63">
        <v>1000000</v>
      </c>
      <c r="J113" s="63">
        <v>0</v>
      </c>
      <c r="K113" s="63">
        <v>0</v>
      </c>
      <c r="L113" s="63">
        <v>1000000</v>
      </c>
      <c r="M113" s="63">
        <v>0</v>
      </c>
      <c r="N113" s="63">
        <v>0</v>
      </c>
      <c r="O113" s="63">
        <v>0</v>
      </c>
      <c r="P113" s="63">
        <v>1000000</v>
      </c>
      <c r="Q113" s="64">
        <v>0</v>
      </c>
      <c r="R113" s="23"/>
      <c r="S113" s="23"/>
      <c r="T113" s="2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</row>
    <row r="114" spans="1:31" ht="48" customHeight="1">
      <c r="A114" s="5"/>
      <c r="B114" s="65" t="s">
        <v>6</v>
      </c>
      <c r="C114" s="61" t="s">
        <v>132</v>
      </c>
      <c r="D114" s="62" t="s">
        <v>1</v>
      </c>
      <c r="E114" s="44">
        <f t="shared" si="0"/>
        <v>687800</v>
      </c>
      <c r="F114" s="63">
        <v>27800</v>
      </c>
      <c r="G114" s="63">
        <v>60000</v>
      </c>
      <c r="H114" s="63">
        <v>60000</v>
      </c>
      <c r="I114" s="63">
        <v>60000</v>
      </c>
      <c r="J114" s="63">
        <v>60000</v>
      </c>
      <c r="K114" s="63">
        <v>60000</v>
      </c>
      <c r="L114" s="63">
        <v>60000</v>
      </c>
      <c r="M114" s="63">
        <v>60000</v>
      </c>
      <c r="N114" s="63">
        <v>60000</v>
      </c>
      <c r="O114" s="63">
        <v>60000</v>
      </c>
      <c r="P114" s="63">
        <v>60000</v>
      </c>
      <c r="Q114" s="64">
        <v>60000</v>
      </c>
      <c r="R114" s="23"/>
      <c r="S114" s="23"/>
      <c r="T114" s="2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</row>
    <row r="115" spans="1:31" ht="51" customHeight="1">
      <c r="A115" s="5"/>
      <c r="B115" s="65" t="s">
        <v>6</v>
      </c>
      <c r="C115" s="61" t="s">
        <v>155</v>
      </c>
      <c r="D115" s="62" t="s">
        <v>1</v>
      </c>
      <c r="E115" s="44">
        <f t="shared" si="0"/>
        <v>100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100</v>
      </c>
      <c r="Q115" s="64">
        <v>0</v>
      </c>
      <c r="R115" s="23"/>
      <c r="S115" s="23"/>
      <c r="T115" s="2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</row>
    <row r="116" spans="1:31" ht="47.25" customHeight="1">
      <c r="A116" s="5"/>
      <c r="B116" s="65" t="s">
        <v>6</v>
      </c>
      <c r="C116" s="61" t="s">
        <v>133</v>
      </c>
      <c r="D116" s="62" t="s">
        <v>1</v>
      </c>
      <c r="E116" s="44">
        <f t="shared" si="0"/>
        <v>937800</v>
      </c>
      <c r="F116" s="63">
        <v>47800</v>
      </c>
      <c r="G116" s="63">
        <v>60000</v>
      </c>
      <c r="H116" s="63">
        <v>70000</v>
      </c>
      <c r="I116" s="63">
        <v>80000</v>
      </c>
      <c r="J116" s="63">
        <v>85000</v>
      </c>
      <c r="K116" s="63">
        <v>85000</v>
      </c>
      <c r="L116" s="63">
        <v>85000</v>
      </c>
      <c r="M116" s="63">
        <v>85000</v>
      </c>
      <c r="N116" s="63">
        <v>85000</v>
      </c>
      <c r="O116" s="63">
        <v>85000</v>
      </c>
      <c r="P116" s="63">
        <v>85000</v>
      </c>
      <c r="Q116" s="64">
        <v>85000</v>
      </c>
      <c r="R116" s="23"/>
      <c r="S116" s="23"/>
      <c r="T116" s="2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31.5" customHeight="1">
      <c r="A117" s="5"/>
      <c r="B117" s="65" t="s">
        <v>7</v>
      </c>
      <c r="C117" s="61" t="s">
        <v>156</v>
      </c>
      <c r="D117" s="62" t="s">
        <v>1</v>
      </c>
      <c r="E117" s="44">
        <f t="shared" si="0"/>
        <v>632400</v>
      </c>
      <c r="F117" s="63">
        <v>52700</v>
      </c>
      <c r="G117" s="63">
        <v>52700</v>
      </c>
      <c r="H117" s="63">
        <v>52700</v>
      </c>
      <c r="I117" s="63">
        <v>52700</v>
      </c>
      <c r="J117" s="63">
        <v>52700</v>
      </c>
      <c r="K117" s="63">
        <v>52700</v>
      </c>
      <c r="L117" s="63">
        <v>52700</v>
      </c>
      <c r="M117" s="63">
        <v>52700</v>
      </c>
      <c r="N117" s="63">
        <v>52700</v>
      </c>
      <c r="O117" s="63">
        <v>52700</v>
      </c>
      <c r="P117" s="63">
        <v>52700</v>
      </c>
      <c r="Q117" s="64">
        <v>52700</v>
      </c>
      <c r="R117" s="23"/>
      <c r="S117" s="23"/>
      <c r="T117" s="2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</row>
    <row r="118" spans="1:31" ht="47.25" customHeight="1">
      <c r="A118" s="5"/>
      <c r="B118" s="65" t="s">
        <v>7</v>
      </c>
      <c r="C118" s="61" t="s">
        <v>188</v>
      </c>
      <c r="D118" s="62" t="s">
        <v>1</v>
      </c>
      <c r="E118" s="44">
        <f t="shared" si="0"/>
        <v>79200</v>
      </c>
      <c r="F118" s="63">
        <v>0</v>
      </c>
      <c r="G118" s="63">
        <v>0</v>
      </c>
      <c r="H118" s="63">
        <v>19800</v>
      </c>
      <c r="I118" s="63">
        <v>0</v>
      </c>
      <c r="J118" s="63">
        <v>0</v>
      </c>
      <c r="K118" s="63">
        <v>19800</v>
      </c>
      <c r="L118" s="63">
        <v>0</v>
      </c>
      <c r="M118" s="63">
        <v>0</v>
      </c>
      <c r="N118" s="63">
        <v>19800</v>
      </c>
      <c r="O118" s="63">
        <v>0</v>
      </c>
      <c r="P118" s="63">
        <v>0</v>
      </c>
      <c r="Q118" s="64">
        <v>19800</v>
      </c>
      <c r="R118" s="23"/>
      <c r="S118" s="23"/>
      <c r="T118" s="2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</row>
    <row r="119" spans="1:31" ht="48.75" customHeight="1">
      <c r="A119" s="5"/>
      <c r="B119" s="65" t="s">
        <v>7</v>
      </c>
      <c r="C119" s="61" t="s">
        <v>157</v>
      </c>
      <c r="D119" s="62" t="s">
        <v>1</v>
      </c>
      <c r="E119" s="44">
        <f t="shared" si="0"/>
        <v>64200</v>
      </c>
      <c r="F119" s="63">
        <v>5300</v>
      </c>
      <c r="G119" s="63">
        <v>5400</v>
      </c>
      <c r="H119" s="63">
        <v>5300</v>
      </c>
      <c r="I119" s="63">
        <v>5400</v>
      </c>
      <c r="J119" s="63">
        <v>5300</v>
      </c>
      <c r="K119" s="63">
        <v>5400</v>
      </c>
      <c r="L119" s="63">
        <v>5300</v>
      </c>
      <c r="M119" s="63">
        <v>5400</v>
      </c>
      <c r="N119" s="63">
        <v>5300</v>
      </c>
      <c r="O119" s="63">
        <v>5400</v>
      </c>
      <c r="P119" s="63">
        <v>5300</v>
      </c>
      <c r="Q119" s="64">
        <v>5400</v>
      </c>
      <c r="R119" s="23"/>
      <c r="S119" s="23"/>
      <c r="T119" s="2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</row>
    <row r="120" spans="1:31" ht="46.5" customHeight="1">
      <c r="A120" s="5"/>
      <c r="B120" s="65" t="s">
        <v>7</v>
      </c>
      <c r="C120" s="61" t="s">
        <v>211</v>
      </c>
      <c r="D120" s="62">
        <v>101002006</v>
      </c>
      <c r="E120" s="44">
        <f t="shared" si="0"/>
        <v>1354100</v>
      </c>
      <c r="F120" s="63">
        <v>0</v>
      </c>
      <c r="G120" s="63">
        <v>0</v>
      </c>
      <c r="H120" s="63">
        <v>1354100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4">
        <v>0</v>
      </c>
      <c r="R120" s="23"/>
      <c r="S120" s="23"/>
      <c r="T120" s="2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</row>
    <row r="121" spans="1:31" ht="48.75" customHeight="1">
      <c r="A121" s="5"/>
      <c r="B121" s="65" t="s">
        <v>7</v>
      </c>
      <c r="C121" s="61" t="s">
        <v>211</v>
      </c>
      <c r="D121" s="62">
        <v>101002032</v>
      </c>
      <c r="E121" s="44">
        <f t="shared" si="0"/>
        <v>42208200</v>
      </c>
      <c r="F121" s="63">
        <v>0</v>
      </c>
      <c r="G121" s="63">
        <v>11430000</v>
      </c>
      <c r="H121" s="63">
        <v>11880000</v>
      </c>
      <c r="I121" s="63">
        <v>12739400</v>
      </c>
      <c r="J121" s="63">
        <v>0</v>
      </c>
      <c r="K121" s="63">
        <v>0</v>
      </c>
      <c r="L121" s="63">
        <v>0</v>
      </c>
      <c r="M121" s="63">
        <v>6158800</v>
      </c>
      <c r="N121" s="63">
        <v>0</v>
      </c>
      <c r="O121" s="63">
        <v>0</v>
      </c>
      <c r="P121" s="63">
        <v>0</v>
      </c>
      <c r="Q121" s="64">
        <v>0</v>
      </c>
      <c r="R121" s="23"/>
      <c r="S121" s="23"/>
      <c r="T121" s="2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</row>
    <row r="122" spans="1:31" ht="51" customHeight="1">
      <c r="A122" s="5"/>
      <c r="B122" s="65" t="s">
        <v>7</v>
      </c>
      <c r="C122" s="61" t="s">
        <v>120</v>
      </c>
      <c r="D122" s="62">
        <v>101003003</v>
      </c>
      <c r="E122" s="44">
        <f t="shared" si="0"/>
        <v>1459600</v>
      </c>
      <c r="F122" s="63">
        <v>121600</v>
      </c>
      <c r="G122" s="63">
        <v>121600</v>
      </c>
      <c r="H122" s="63">
        <v>121600</v>
      </c>
      <c r="I122" s="63">
        <v>121600</v>
      </c>
      <c r="J122" s="63">
        <v>121600</v>
      </c>
      <c r="K122" s="63">
        <v>121600</v>
      </c>
      <c r="L122" s="63">
        <v>121600</v>
      </c>
      <c r="M122" s="63">
        <v>121600</v>
      </c>
      <c r="N122" s="63">
        <v>121600</v>
      </c>
      <c r="O122" s="63">
        <v>121600</v>
      </c>
      <c r="P122" s="63">
        <v>121600</v>
      </c>
      <c r="Q122" s="64">
        <v>122000</v>
      </c>
      <c r="R122" s="23"/>
      <c r="S122" s="23"/>
      <c r="T122" s="2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46.5" customHeight="1">
      <c r="A123" s="5"/>
      <c r="B123" s="65" t="s">
        <v>7</v>
      </c>
      <c r="C123" s="61" t="s">
        <v>120</v>
      </c>
      <c r="D123" s="62">
        <v>101003008</v>
      </c>
      <c r="E123" s="44">
        <f t="shared" si="0"/>
        <v>729800</v>
      </c>
      <c r="F123" s="63">
        <v>60800</v>
      </c>
      <c r="G123" s="63">
        <v>60800</v>
      </c>
      <c r="H123" s="63">
        <v>60800</v>
      </c>
      <c r="I123" s="63">
        <v>60800</v>
      </c>
      <c r="J123" s="63">
        <v>60800</v>
      </c>
      <c r="K123" s="63">
        <v>60800</v>
      </c>
      <c r="L123" s="63">
        <v>60800</v>
      </c>
      <c r="M123" s="63">
        <v>60800</v>
      </c>
      <c r="N123" s="63">
        <v>60800</v>
      </c>
      <c r="O123" s="63">
        <v>60800</v>
      </c>
      <c r="P123" s="63">
        <v>60800</v>
      </c>
      <c r="Q123" s="64">
        <v>61000</v>
      </c>
      <c r="R123" s="23"/>
      <c r="S123" s="23"/>
      <c r="T123" s="2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</row>
    <row r="124" spans="1:31" ht="46.5" customHeight="1">
      <c r="A124" s="5"/>
      <c r="B124" s="65" t="s">
        <v>7</v>
      </c>
      <c r="C124" s="61" t="s">
        <v>120</v>
      </c>
      <c r="D124" s="62">
        <v>101003019</v>
      </c>
      <c r="E124" s="44">
        <f t="shared" si="0"/>
        <v>3000000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3000000</v>
      </c>
      <c r="O124" s="63">
        <v>0</v>
      </c>
      <c r="P124" s="63">
        <v>0</v>
      </c>
      <c r="Q124" s="64">
        <v>0</v>
      </c>
      <c r="R124" s="23"/>
      <c r="S124" s="23"/>
      <c r="T124" s="2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 ht="46.5" customHeight="1">
      <c r="A125" s="5"/>
      <c r="B125" s="65" t="s">
        <v>7</v>
      </c>
      <c r="C125" s="61" t="s">
        <v>120</v>
      </c>
      <c r="D125" s="62">
        <v>101003030</v>
      </c>
      <c r="E125" s="44">
        <f t="shared" si="0"/>
        <v>65815900</v>
      </c>
      <c r="F125" s="63">
        <v>0</v>
      </c>
      <c r="G125" s="63">
        <v>19040800</v>
      </c>
      <c r="H125" s="63">
        <v>18975700</v>
      </c>
      <c r="I125" s="63">
        <v>27799400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4">
        <v>0</v>
      </c>
      <c r="R125" s="23"/>
      <c r="S125" s="23"/>
      <c r="T125" s="2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 ht="48" customHeight="1">
      <c r="A126" s="5"/>
      <c r="B126" s="65" t="s">
        <v>7</v>
      </c>
      <c r="C126" s="61" t="s">
        <v>240</v>
      </c>
      <c r="D126" s="62">
        <v>102003001</v>
      </c>
      <c r="E126" s="44">
        <f t="shared" si="0"/>
        <v>16485000</v>
      </c>
      <c r="F126" s="63">
        <v>0</v>
      </c>
      <c r="G126" s="63">
        <v>10350400</v>
      </c>
      <c r="H126" s="63">
        <v>6132300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4">
        <v>2300</v>
      </c>
      <c r="R126" s="23"/>
      <c r="S126" s="23"/>
      <c r="T126" s="2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46.5" customHeight="1">
      <c r="A127" s="5"/>
      <c r="B127" s="65" t="s">
        <v>7</v>
      </c>
      <c r="C127" s="61" t="s">
        <v>212</v>
      </c>
      <c r="D127" s="62">
        <v>107001004</v>
      </c>
      <c r="E127" s="44">
        <f t="shared" si="0"/>
        <v>35700</v>
      </c>
      <c r="F127" s="63">
        <v>0</v>
      </c>
      <c r="G127" s="63">
        <v>0</v>
      </c>
      <c r="H127" s="63">
        <v>0</v>
      </c>
      <c r="I127" s="63">
        <v>35700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4">
        <v>0</v>
      </c>
      <c r="R127" s="23"/>
      <c r="S127" s="23"/>
      <c r="T127" s="2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 ht="45.75" customHeight="1">
      <c r="A128" s="5"/>
      <c r="B128" s="65" t="s">
        <v>7</v>
      </c>
      <c r="C128" s="61" t="s">
        <v>212</v>
      </c>
      <c r="D128" s="62">
        <v>107001005</v>
      </c>
      <c r="E128" s="44">
        <f aca="true" t="shared" si="1" ref="E128:E185">SUM(F128:Q128)</f>
        <v>35700</v>
      </c>
      <c r="F128" s="63">
        <v>0</v>
      </c>
      <c r="G128" s="63">
        <v>0</v>
      </c>
      <c r="H128" s="63">
        <v>0</v>
      </c>
      <c r="I128" s="63">
        <v>35700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4">
        <v>0</v>
      </c>
      <c r="R128" s="23"/>
      <c r="S128" s="23"/>
      <c r="T128" s="2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1:31" ht="46.5" customHeight="1">
      <c r="A129" s="5"/>
      <c r="B129" s="65" t="s">
        <v>7</v>
      </c>
      <c r="C129" s="61" t="s">
        <v>212</v>
      </c>
      <c r="D129" s="62">
        <v>107001007</v>
      </c>
      <c r="E129" s="44">
        <f t="shared" si="1"/>
        <v>1000</v>
      </c>
      <c r="F129" s="63">
        <v>0</v>
      </c>
      <c r="G129" s="63">
        <v>0</v>
      </c>
      <c r="H129" s="63">
        <v>0</v>
      </c>
      <c r="I129" s="63">
        <v>1000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4">
        <v>0</v>
      </c>
      <c r="R129" s="23"/>
      <c r="S129" s="23"/>
      <c r="T129" s="2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1:31" ht="48.75" customHeight="1">
      <c r="A130" s="5"/>
      <c r="B130" s="65" t="s">
        <v>7</v>
      </c>
      <c r="C130" s="61" t="s">
        <v>212</v>
      </c>
      <c r="D130" s="62">
        <v>107002004</v>
      </c>
      <c r="E130" s="44">
        <f t="shared" si="1"/>
        <v>41300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41300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4">
        <v>0</v>
      </c>
      <c r="R130" s="23"/>
      <c r="S130" s="23"/>
      <c r="T130" s="2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48.75" customHeight="1">
      <c r="A131" s="5"/>
      <c r="B131" s="65" t="s">
        <v>7</v>
      </c>
      <c r="C131" s="61" t="s">
        <v>212</v>
      </c>
      <c r="D131" s="62">
        <v>107002005</v>
      </c>
      <c r="E131" s="44">
        <f t="shared" si="1"/>
        <v>41200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41200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4">
        <v>0</v>
      </c>
      <c r="R131" s="23"/>
      <c r="S131" s="23"/>
      <c r="T131" s="2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1:31" ht="39" customHeight="1">
      <c r="A132" s="5"/>
      <c r="B132" s="65" t="s">
        <v>7</v>
      </c>
      <c r="C132" s="61" t="s">
        <v>212</v>
      </c>
      <c r="D132" s="62">
        <v>107003004</v>
      </c>
      <c r="E132" s="44">
        <f t="shared" si="1"/>
        <v>30200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30200</v>
      </c>
      <c r="M132" s="63">
        <v>0</v>
      </c>
      <c r="N132" s="63">
        <v>0</v>
      </c>
      <c r="O132" s="63">
        <v>0</v>
      </c>
      <c r="P132" s="63">
        <v>0</v>
      </c>
      <c r="Q132" s="64">
        <v>0</v>
      </c>
      <c r="R132" s="23"/>
      <c r="S132" s="23"/>
      <c r="T132" s="2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1:31" ht="43.5" customHeight="1">
      <c r="A133" s="5"/>
      <c r="B133" s="65" t="s">
        <v>7</v>
      </c>
      <c r="C133" s="61" t="s">
        <v>212</v>
      </c>
      <c r="D133" s="62">
        <v>107003005</v>
      </c>
      <c r="E133" s="44">
        <f t="shared" si="1"/>
        <v>30100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30100</v>
      </c>
      <c r="M133" s="63">
        <v>0</v>
      </c>
      <c r="N133" s="63">
        <v>0</v>
      </c>
      <c r="O133" s="63">
        <v>0</v>
      </c>
      <c r="P133" s="63">
        <v>0</v>
      </c>
      <c r="Q133" s="64">
        <v>0</v>
      </c>
      <c r="R133" s="23"/>
      <c r="S133" s="23"/>
      <c r="T133" s="2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46.5" customHeight="1">
      <c r="A134" s="5"/>
      <c r="B134" s="65" t="s">
        <v>7</v>
      </c>
      <c r="C134" s="61" t="s">
        <v>212</v>
      </c>
      <c r="D134" s="62">
        <v>107004004</v>
      </c>
      <c r="E134" s="44">
        <f t="shared" si="1"/>
        <v>10000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10000</v>
      </c>
      <c r="Q134" s="64">
        <v>0</v>
      </c>
      <c r="R134" s="23"/>
      <c r="S134" s="23"/>
      <c r="T134" s="2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1:31" ht="48" customHeight="1">
      <c r="A135" s="5"/>
      <c r="B135" s="65" t="s">
        <v>7</v>
      </c>
      <c r="C135" s="61" t="s">
        <v>212</v>
      </c>
      <c r="D135" s="62">
        <v>107004005</v>
      </c>
      <c r="E135" s="44">
        <f t="shared" si="1"/>
        <v>40000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40000</v>
      </c>
      <c r="Q135" s="64">
        <v>0</v>
      </c>
      <c r="R135" s="23"/>
      <c r="S135" s="23"/>
      <c r="T135" s="2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1:31" ht="48" customHeight="1">
      <c r="A136" s="5"/>
      <c r="B136" s="65" t="s">
        <v>7</v>
      </c>
      <c r="C136" s="61" t="s">
        <v>212</v>
      </c>
      <c r="D136" s="62">
        <v>107005004</v>
      </c>
      <c r="E136" s="44">
        <f t="shared" si="1"/>
        <v>24400</v>
      </c>
      <c r="F136" s="63">
        <v>0</v>
      </c>
      <c r="G136" s="63">
        <v>0</v>
      </c>
      <c r="H136" s="63">
        <v>0</v>
      </c>
      <c r="I136" s="63">
        <v>0</v>
      </c>
      <c r="J136" s="63">
        <v>24400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4">
        <v>0</v>
      </c>
      <c r="R136" s="23"/>
      <c r="S136" s="23"/>
      <c r="T136" s="2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51" customHeight="1">
      <c r="A137" s="5"/>
      <c r="B137" s="65" t="s">
        <v>7</v>
      </c>
      <c r="C137" s="61" t="s">
        <v>212</v>
      </c>
      <c r="D137" s="62">
        <v>107005005</v>
      </c>
      <c r="E137" s="44">
        <f t="shared" si="1"/>
        <v>24400</v>
      </c>
      <c r="F137" s="63">
        <v>0</v>
      </c>
      <c r="G137" s="63">
        <v>0</v>
      </c>
      <c r="H137" s="63">
        <v>0</v>
      </c>
      <c r="I137" s="63">
        <v>0</v>
      </c>
      <c r="J137" s="63">
        <v>24400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4">
        <v>0</v>
      </c>
      <c r="R137" s="23"/>
      <c r="S137" s="23"/>
      <c r="T137" s="2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1:31" ht="51" customHeight="1">
      <c r="A138" s="5"/>
      <c r="B138" s="65" t="s">
        <v>7</v>
      </c>
      <c r="C138" s="61" t="s">
        <v>212</v>
      </c>
      <c r="D138" s="62">
        <v>107006004</v>
      </c>
      <c r="E138" s="44">
        <f t="shared" si="1"/>
        <v>19100</v>
      </c>
      <c r="F138" s="63">
        <v>0</v>
      </c>
      <c r="G138" s="63">
        <v>0</v>
      </c>
      <c r="H138" s="63">
        <v>0</v>
      </c>
      <c r="I138" s="63">
        <v>0</v>
      </c>
      <c r="J138" s="63">
        <v>19100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4">
        <v>0</v>
      </c>
      <c r="R138" s="23"/>
      <c r="S138" s="23"/>
      <c r="T138" s="2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1:31" ht="53.25" customHeight="1">
      <c r="A139" s="5"/>
      <c r="B139" s="65" t="s">
        <v>7</v>
      </c>
      <c r="C139" s="61" t="s">
        <v>212</v>
      </c>
      <c r="D139" s="62">
        <v>107006005</v>
      </c>
      <c r="E139" s="44">
        <f t="shared" si="1"/>
        <v>19000</v>
      </c>
      <c r="F139" s="63">
        <v>0</v>
      </c>
      <c r="G139" s="63">
        <v>0</v>
      </c>
      <c r="H139" s="63">
        <v>0</v>
      </c>
      <c r="I139" s="63">
        <v>0</v>
      </c>
      <c r="J139" s="63">
        <v>19000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4">
        <v>0</v>
      </c>
      <c r="R139" s="23"/>
      <c r="S139" s="23"/>
      <c r="T139" s="2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1:31" ht="48.75" customHeight="1">
      <c r="A140" s="5"/>
      <c r="B140" s="65" t="s">
        <v>7</v>
      </c>
      <c r="C140" s="61" t="s">
        <v>212</v>
      </c>
      <c r="D140" s="62">
        <v>107007004</v>
      </c>
      <c r="E140" s="44">
        <f t="shared" si="1"/>
        <v>31900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31900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4">
        <v>0</v>
      </c>
      <c r="R140" s="23"/>
      <c r="S140" s="23"/>
      <c r="T140" s="2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1:31" ht="48.75" customHeight="1">
      <c r="A141" s="5"/>
      <c r="B141" s="65" t="s">
        <v>7</v>
      </c>
      <c r="C141" s="61" t="s">
        <v>212</v>
      </c>
      <c r="D141" s="62">
        <v>107007005</v>
      </c>
      <c r="E141" s="44">
        <f aca="true" t="shared" si="2" ref="E141:E147">SUM(F141:Q141)</f>
        <v>32000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32000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4">
        <v>0</v>
      </c>
      <c r="R141" s="23"/>
      <c r="S141" s="23"/>
      <c r="T141" s="2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1:31" ht="50.25" customHeight="1">
      <c r="A142" s="5"/>
      <c r="B142" s="65" t="s">
        <v>7</v>
      </c>
      <c r="C142" s="61" t="s">
        <v>212</v>
      </c>
      <c r="D142" s="62">
        <v>107008004</v>
      </c>
      <c r="E142" s="44">
        <f t="shared" si="2"/>
        <v>14400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14400</v>
      </c>
      <c r="N142" s="63">
        <v>0</v>
      </c>
      <c r="O142" s="63">
        <v>0</v>
      </c>
      <c r="P142" s="63">
        <v>0</v>
      </c>
      <c r="Q142" s="64">
        <v>0</v>
      </c>
      <c r="R142" s="23"/>
      <c r="S142" s="23"/>
      <c r="T142" s="2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1:31" ht="63">
      <c r="A143" s="5"/>
      <c r="B143" s="65" t="s">
        <v>7</v>
      </c>
      <c r="C143" s="61" t="s">
        <v>212</v>
      </c>
      <c r="D143" s="62">
        <v>107008005</v>
      </c>
      <c r="E143" s="44">
        <f t="shared" si="2"/>
        <v>9300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9300</v>
      </c>
      <c r="N143" s="63">
        <v>0</v>
      </c>
      <c r="O143" s="63">
        <v>0</v>
      </c>
      <c r="P143" s="63">
        <v>0</v>
      </c>
      <c r="Q143" s="64">
        <v>0</v>
      </c>
      <c r="R143" s="23"/>
      <c r="S143" s="23"/>
      <c r="T143" s="2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63">
      <c r="A144" s="5"/>
      <c r="B144" s="82" t="s">
        <v>7</v>
      </c>
      <c r="C144" s="61" t="s">
        <v>212</v>
      </c>
      <c r="D144" s="62" t="s">
        <v>261</v>
      </c>
      <c r="E144" s="44">
        <f t="shared" si="2"/>
        <v>5000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5000</v>
      </c>
      <c r="Q144" s="64">
        <v>0</v>
      </c>
      <c r="R144" s="23"/>
      <c r="S144" s="23"/>
      <c r="T144" s="2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1:31" ht="63">
      <c r="A145" s="5"/>
      <c r="B145" s="65" t="s">
        <v>7</v>
      </c>
      <c r="C145" s="61" t="s">
        <v>212</v>
      </c>
      <c r="D145" s="62">
        <v>107009004</v>
      </c>
      <c r="E145" s="44">
        <f t="shared" si="2"/>
        <v>18200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18200</v>
      </c>
      <c r="O145" s="63">
        <v>0</v>
      </c>
      <c r="P145" s="63">
        <v>0</v>
      </c>
      <c r="Q145" s="64">
        <v>0</v>
      </c>
      <c r="R145" s="23"/>
      <c r="S145" s="23"/>
      <c r="T145" s="2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1:31" ht="63">
      <c r="A146" s="5"/>
      <c r="B146" s="65" t="s">
        <v>7</v>
      </c>
      <c r="C146" s="61" t="s">
        <v>212</v>
      </c>
      <c r="D146" s="62">
        <v>107009005</v>
      </c>
      <c r="E146" s="44">
        <f t="shared" si="2"/>
        <v>18200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18200</v>
      </c>
      <c r="O146" s="63">
        <v>0</v>
      </c>
      <c r="P146" s="63">
        <v>0</v>
      </c>
      <c r="Q146" s="64">
        <v>0</v>
      </c>
      <c r="R146" s="23"/>
      <c r="S146" s="23"/>
      <c r="T146" s="2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63">
      <c r="A147" s="5"/>
      <c r="B147" s="65" t="s">
        <v>7</v>
      </c>
      <c r="C147" s="61" t="s">
        <v>212</v>
      </c>
      <c r="D147" s="62">
        <v>107010004</v>
      </c>
      <c r="E147" s="44">
        <f t="shared" si="2"/>
        <v>34400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34400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4">
        <v>0</v>
      </c>
      <c r="R147" s="23"/>
      <c r="S147" s="23"/>
      <c r="T147" s="2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1:31" ht="63">
      <c r="A148" s="5"/>
      <c r="B148" s="65" t="s">
        <v>7</v>
      </c>
      <c r="C148" s="61" t="s">
        <v>212</v>
      </c>
      <c r="D148" s="62">
        <v>107010005</v>
      </c>
      <c r="E148" s="44">
        <f t="shared" si="1"/>
        <v>34500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34500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4">
        <v>0</v>
      </c>
      <c r="R148" s="23"/>
      <c r="S148" s="23"/>
      <c r="T148" s="2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1:31" ht="47.25">
      <c r="A149" s="5"/>
      <c r="B149" s="65" t="s">
        <v>8</v>
      </c>
      <c r="C149" s="61" t="s">
        <v>158</v>
      </c>
      <c r="D149" s="62">
        <v>102002012</v>
      </c>
      <c r="E149" s="44">
        <f t="shared" si="1"/>
        <v>53196500</v>
      </c>
      <c r="F149" s="63">
        <v>3760000</v>
      </c>
      <c r="G149" s="63">
        <v>5640000</v>
      </c>
      <c r="H149" s="63">
        <v>6392000</v>
      </c>
      <c r="I149" s="63">
        <v>6392000</v>
      </c>
      <c r="J149" s="63">
        <v>6110000</v>
      </c>
      <c r="K149" s="63">
        <v>6392000</v>
      </c>
      <c r="L149" s="63">
        <v>0</v>
      </c>
      <c r="M149" s="63">
        <v>0</v>
      </c>
      <c r="N149" s="63">
        <v>2820000</v>
      </c>
      <c r="O149" s="63">
        <v>6392000</v>
      </c>
      <c r="P149" s="63">
        <v>6580000</v>
      </c>
      <c r="Q149" s="64">
        <v>2718500</v>
      </c>
      <c r="R149" s="23"/>
      <c r="S149" s="23"/>
      <c r="T149" s="2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1:31" ht="47.25">
      <c r="A150" s="5"/>
      <c r="B150" s="65" t="s">
        <v>8</v>
      </c>
      <c r="C150" s="61" t="s">
        <v>213</v>
      </c>
      <c r="D150" s="62">
        <v>102002005</v>
      </c>
      <c r="E150" s="44">
        <f t="shared" si="1"/>
        <v>11787200</v>
      </c>
      <c r="F150" s="63">
        <v>0</v>
      </c>
      <c r="G150" s="63">
        <v>0</v>
      </c>
      <c r="H150" s="63">
        <v>0</v>
      </c>
      <c r="I150" s="63">
        <v>0</v>
      </c>
      <c r="J150" s="63">
        <v>5860600</v>
      </c>
      <c r="K150" s="63">
        <v>5926600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4">
        <v>0</v>
      </c>
      <c r="R150" s="23"/>
      <c r="S150" s="23"/>
      <c r="T150" s="2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1:31" ht="47.25">
      <c r="A151" s="5"/>
      <c r="B151" s="65" t="s">
        <v>8</v>
      </c>
      <c r="C151" s="61" t="s">
        <v>241</v>
      </c>
      <c r="D151" s="62">
        <v>102002006</v>
      </c>
      <c r="E151" s="44">
        <f t="shared" si="1"/>
        <v>545300</v>
      </c>
      <c r="F151" s="63">
        <v>0</v>
      </c>
      <c r="G151" s="63">
        <v>0</v>
      </c>
      <c r="H151" s="63">
        <v>0</v>
      </c>
      <c r="I151" s="63">
        <v>545300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4">
        <v>0</v>
      </c>
      <c r="R151" s="23"/>
      <c r="S151" s="23"/>
      <c r="T151" s="2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1:31" ht="47.25">
      <c r="A152" s="5"/>
      <c r="B152" s="65" t="s">
        <v>8</v>
      </c>
      <c r="C152" s="61" t="s">
        <v>214</v>
      </c>
      <c r="D152" s="62">
        <v>101002017</v>
      </c>
      <c r="E152" s="44">
        <f t="shared" si="1"/>
        <v>6327700</v>
      </c>
      <c r="F152" s="63">
        <v>600000</v>
      </c>
      <c r="G152" s="63">
        <v>600000</v>
      </c>
      <c r="H152" s="63">
        <v>600000</v>
      </c>
      <c r="I152" s="63">
        <v>600000</v>
      </c>
      <c r="J152" s="63">
        <v>600000</v>
      </c>
      <c r="K152" s="63">
        <v>400000</v>
      </c>
      <c r="L152" s="63">
        <v>0</v>
      </c>
      <c r="M152" s="63">
        <v>0</v>
      </c>
      <c r="N152" s="63">
        <v>500000</v>
      </c>
      <c r="O152" s="63">
        <v>700000</v>
      </c>
      <c r="P152" s="63">
        <v>700000</v>
      </c>
      <c r="Q152" s="64">
        <v>1027700</v>
      </c>
      <c r="R152" s="23"/>
      <c r="S152" s="23"/>
      <c r="T152" s="2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1:31" ht="47.25">
      <c r="A153" s="5"/>
      <c r="B153" s="65" t="s">
        <v>8</v>
      </c>
      <c r="C153" s="61" t="s">
        <v>214</v>
      </c>
      <c r="D153" s="62">
        <v>101002029</v>
      </c>
      <c r="E153" s="44">
        <f t="shared" si="1"/>
        <v>5728800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5728800</v>
      </c>
      <c r="M153" s="63">
        <v>0</v>
      </c>
      <c r="N153" s="63">
        <v>0</v>
      </c>
      <c r="O153" s="63">
        <v>0</v>
      </c>
      <c r="P153" s="63">
        <v>0</v>
      </c>
      <c r="Q153" s="64">
        <v>0</v>
      </c>
      <c r="R153" s="23"/>
      <c r="S153" s="23"/>
      <c r="T153" s="2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1:31" ht="47.25">
      <c r="A154" s="5"/>
      <c r="B154" s="65" t="s">
        <v>8</v>
      </c>
      <c r="C154" s="61" t="s">
        <v>121</v>
      </c>
      <c r="D154" s="62">
        <v>101003001</v>
      </c>
      <c r="E154" s="44">
        <f t="shared" si="1"/>
        <v>1151000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870900</v>
      </c>
      <c r="L154" s="63">
        <v>0</v>
      </c>
      <c r="M154" s="63">
        <v>280100</v>
      </c>
      <c r="N154" s="63">
        <v>0</v>
      </c>
      <c r="O154" s="63">
        <v>0</v>
      </c>
      <c r="P154" s="63">
        <v>0</v>
      </c>
      <c r="Q154" s="64">
        <v>0</v>
      </c>
      <c r="R154" s="23"/>
      <c r="S154" s="23"/>
      <c r="T154" s="2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1:31" ht="47.25">
      <c r="A155" s="5"/>
      <c r="B155" s="65" t="s">
        <v>8</v>
      </c>
      <c r="C155" s="61" t="s">
        <v>121</v>
      </c>
      <c r="D155" s="62">
        <v>101003009</v>
      </c>
      <c r="E155" s="44">
        <f t="shared" si="1"/>
        <v>639302200</v>
      </c>
      <c r="F155" s="63">
        <v>14016700</v>
      </c>
      <c r="G155" s="63">
        <v>46579700</v>
      </c>
      <c r="H155" s="63">
        <v>47360400</v>
      </c>
      <c r="I155" s="63">
        <v>90873300</v>
      </c>
      <c r="J155" s="63">
        <v>48876900</v>
      </c>
      <c r="K155" s="63">
        <v>96999000</v>
      </c>
      <c r="L155" s="63">
        <v>44048300</v>
      </c>
      <c r="M155" s="63">
        <v>51577700</v>
      </c>
      <c r="N155" s="63">
        <v>37940400</v>
      </c>
      <c r="O155" s="63">
        <v>49860600</v>
      </c>
      <c r="P155" s="63">
        <v>70486500</v>
      </c>
      <c r="Q155" s="64">
        <v>40682700</v>
      </c>
      <c r="R155" s="23"/>
      <c r="S155" s="23"/>
      <c r="T155" s="2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1:31" ht="47.25">
      <c r="A156" s="5"/>
      <c r="B156" s="65" t="s">
        <v>8</v>
      </c>
      <c r="C156" s="61" t="s">
        <v>121</v>
      </c>
      <c r="D156" s="62">
        <v>101003010</v>
      </c>
      <c r="E156" s="44">
        <f t="shared" si="1"/>
        <v>591511800</v>
      </c>
      <c r="F156" s="63">
        <v>11050000</v>
      </c>
      <c r="G156" s="63">
        <v>44245000</v>
      </c>
      <c r="H156" s="63">
        <v>45695000</v>
      </c>
      <c r="I156" s="63">
        <v>95077300</v>
      </c>
      <c r="J156" s="63">
        <v>19500000</v>
      </c>
      <c r="K156" s="63">
        <v>60626400</v>
      </c>
      <c r="L156" s="63">
        <v>59843100</v>
      </c>
      <c r="M156" s="63">
        <v>46914000</v>
      </c>
      <c r="N156" s="63">
        <v>40473100</v>
      </c>
      <c r="O156" s="63">
        <v>46621300</v>
      </c>
      <c r="P156" s="63">
        <v>89464000</v>
      </c>
      <c r="Q156" s="64">
        <v>32002600</v>
      </c>
      <c r="R156" s="23"/>
      <c r="S156" s="23"/>
      <c r="T156" s="2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31" ht="47.25">
      <c r="A157" s="5"/>
      <c r="B157" s="65" t="s">
        <v>8</v>
      </c>
      <c r="C157" s="61" t="s">
        <v>121</v>
      </c>
      <c r="D157" s="62">
        <v>101003014</v>
      </c>
      <c r="E157" s="44">
        <f t="shared" si="1"/>
        <v>6482100</v>
      </c>
      <c r="F157" s="63">
        <v>950100</v>
      </c>
      <c r="G157" s="63">
        <v>1000000</v>
      </c>
      <c r="H157" s="63">
        <v>1282000</v>
      </c>
      <c r="I157" s="63">
        <v>860000</v>
      </c>
      <c r="J157" s="63">
        <v>620000</v>
      </c>
      <c r="K157" s="63">
        <v>50000</v>
      </c>
      <c r="L157" s="63">
        <v>60000</v>
      </c>
      <c r="M157" s="63">
        <v>360000</v>
      </c>
      <c r="N157" s="63">
        <v>30000</v>
      </c>
      <c r="O157" s="63">
        <v>350000</v>
      </c>
      <c r="P157" s="63">
        <v>620000</v>
      </c>
      <c r="Q157" s="64">
        <v>300000</v>
      </c>
      <c r="R157" s="23"/>
      <c r="S157" s="23"/>
      <c r="T157" s="2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47.25">
      <c r="A158" s="5"/>
      <c r="B158" s="65" t="s">
        <v>8</v>
      </c>
      <c r="C158" s="61" t="s">
        <v>121</v>
      </c>
      <c r="D158" s="62">
        <v>101003017</v>
      </c>
      <c r="E158" s="44">
        <f t="shared" si="1"/>
        <v>8730700</v>
      </c>
      <c r="F158" s="63">
        <v>1269900</v>
      </c>
      <c r="G158" s="63">
        <v>1300000</v>
      </c>
      <c r="H158" s="63">
        <v>1650000</v>
      </c>
      <c r="I158" s="63">
        <v>1290000</v>
      </c>
      <c r="J158" s="63">
        <v>280800</v>
      </c>
      <c r="K158" s="63">
        <v>0</v>
      </c>
      <c r="L158" s="63">
        <v>0</v>
      </c>
      <c r="M158" s="63">
        <v>600000</v>
      </c>
      <c r="N158" s="63">
        <v>850000</v>
      </c>
      <c r="O158" s="63">
        <v>600000</v>
      </c>
      <c r="P158" s="63">
        <v>200000</v>
      </c>
      <c r="Q158" s="64">
        <v>690000</v>
      </c>
      <c r="R158" s="23"/>
      <c r="S158" s="23"/>
      <c r="T158" s="2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31" ht="47.25">
      <c r="A159" s="5"/>
      <c r="B159" s="65" t="s">
        <v>8</v>
      </c>
      <c r="C159" s="61" t="s">
        <v>121</v>
      </c>
      <c r="D159" s="62">
        <v>101003025</v>
      </c>
      <c r="E159" s="44">
        <f t="shared" si="1"/>
        <v>1545500</v>
      </c>
      <c r="F159" s="63">
        <v>50000</v>
      </c>
      <c r="G159" s="63">
        <v>120000</v>
      </c>
      <c r="H159" s="63">
        <v>165000</v>
      </c>
      <c r="I159" s="63">
        <v>170000</v>
      </c>
      <c r="J159" s="63">
        <v>170000</v>
      </c>
      <c r="K159" s="63">
        <v>125000</v>
      </c>
      <c r="L159" s="63">
        <v>0</v>
      </c>
      <c r="M159" s="63">
        <v>0</v>
      </c>
      <c r="N159" s="63">
        <v>0</v>
      </c>
      <c r="O159" s="63">
        <v>170000</v>
      </c>
      <c r="P159" s="63">
        <v>170000</v>
      </c>
      <c r="Q159" s="64">
        <v>405500</v>
      </c>
      <c r="R159" s="23"/>
      <c r="S159" s="23"/>
      <c r="T159" s="2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1:31" ht="47.25">
      <c r="A160" s="5"/>
      <c r="B160" s="65" t="s">
        <v>8</v>
      </c>
      <c r="C160" s="61" t="s">
        <v>121</v>
      </c>
      <c r="D160" s="62">
        <v>101003027</v>
      </c>
      <c r="E160" s="44">
        <f t="shared" si="1"/>
        <v>542600</v>
      </c>
      <c r="F160" s="63">
        <v>70000</v>
      </c>
      <c r="G160" s="63">
        <v>65000</v>
      </c>
      <c r="H160" s="63">
        <v>60000</v>
      </c>
      <c r="I160" s="63">
        <v>65000</v>
      </c>
      <c r="J160" s="63">
        <v>60000</v>
      </c>
      <c r="K160" s="63">
        <v>42600</v>
      </c>
      <c r="L160" s="63">
        <v>0</v>
      </c>
      <c r="M160" s="63">
        <v>0</v>
      </c>
      <c r="N160" s="63">
        <v>0</v>
      </c>
      <c r="O160" s="63">
        <v>60000</v>
      </c>
      <c r="P160" s="63">
        <v>60000</v>
      </c>
      <c r="Q160" s="64">
        <v>60000</v>
      </c>
      <c r="R160" s="23"/>
      <c r="S160" s="23"/>
      <c r="T160" s="2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1:31" ht="47.25">
      <c r="A161" s="5"/>
      <c r="B161" s="65" t="s">
        <v>8</v>
      </c>
      <c r="C161" s="61" t="s">
        <v>121</v>
      </c>
      <c r="D161" s="62">
        <v>101003031</v>
      </c>
      <c r="E161" s="44">
        <f t="shared" si="1"/>
        <v>4132200</v>
      </c>
      <c r="F161" s="63">
        <v>0</v>
      </c>
      <c r="G161" s="63">
        <v>0</v>
      </c>
      <c r="H161" s="63">
        <v>0</v>
      </c>
      <c r="I161" s="63">
        <v>571200</v>
      </c>
      <c r="J161" s="63">
        <v>0</v>
      </c>
      <c r="K161" s="63">
        <v>0</v>
      </c>
      <c r="L161" s="63">
        <v>400000</v>
      </c>
      <c r="M161" s="63">
        <v>2861000</v>
      </c>
      <c r="N161" s="63">
        <v>0</v>
      </c>
      <c r="O161" s="63">
        <v>300000</v>
      </c>
      <c r="P161" s="63">
        <v>0</v>
      </c>
      <c r="Q161" s="64">
        <v>0</v>
      </c>
      <c r="R161" s="23"/>
      <c r="S161" s="23"/>
      <c r="T161" s="2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1:31" ht="47.25">
      <c r="A162" s="5"/>
      <c r="B162" s="65" t="s">
        <v>8</v>
      </c>
      <c r="C162" s="61" t="s">
        <v>121</v>
      </c>
      <c r="D162" s="62">
        <v>101003039</v>
      </c>
      <c r="E162" s="44">
        <f t="shared" si="1"/>
        <v>1239200</v>
      </c>
      <c r="F162" s="63">
        <v>164000</v>
      </c>
      <c r="G162" s="63">
        <v>175000</v>
      </c>
      <c r="H162" s="63">
        <v>180000</v>
      </c>
      <c r="I162" s="63">
        <v>148000</v>
      </c>
      <c r="J162" s="63">
        <v>109000</v>
      </c>
      <c r="K162" s="63">
        <v>14600</v>
      </c>
      <c r="L162" s="63">
        <v>44600</v>
      </c>
      <c r="M162" s="63">
        <v>14600</v>
      </c>
      <c r="N162" s="63">
        <v>14600</v>
      </c>
      <c r="O162" s="63">
        <v>88200</v>
      </c>
      <c r="P162" s="63">
        <v>171300</v>
      </c>
      <c r="Q162" s="64">
        <v>115300</v>
      </c>
      <c r="R162" s="23"/>
      <c r="S162" s="23"/>
      <c r="T162" s="2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1:31" ht="47.25">
      <c r="A163" s="5"/>
      <c r="B163" s="65" t="s">
        <v>8</v>
      </c>
      <c r="C163" s="61" t="s">
        <v>122</v>
      </c>
      <c r="D163" s="62">
        <v>101003034</v>
      </c>
      <c r="E163" s="44">
        <f t="shared" si="1"/>
        <v>13807100</v>
      </c>
      <c r="F163" s="63">
        <v>1069600</v>
      </c>
      <c r="G163" s="63">
        <v>0</v>
      </c>
      <c r="H163" s="63">
        <v>0</v>
      </c>
      <c r="I163" s="63">
        <v>3164300</v>
      </c>
      <c r="J163" s="63">
        <v>0</v>
      </c>
      <c r="K163" s="63">
        <v>0</v>
      </c>
      <c r="L163" s="63">
        <v>3300700</v>
      </c>
      <c r="M163" s="63">
        <v>0</v>
      </c>
      <c r="N163" s="63">
        <v>0</v>
      </c>
      <c r="O163" s="63">
        <v>4135300</v>
      </c>
      <c r="P163" s="63">
        <v>0</v>
      </c>
      <c r="Q163" s="64">
        <v>2137200</v>
      </c>
      <c r="R163" s="23"/>
      <c r="S163" s="23"/>
      <c r="T163" s="2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1:31" ht="47.25">
      <c r="A164" s="5"/>
      <c r="B164" s="65" t="s">
        <v>8</v>
      </c>
      <c r="C164" s="61" t="s">
        <v>242</v>
      </c>
      <c r="D164" s="62">
        <v>102003006</v>
      </c>
      <c r="E164" s="44">
        <f t="shared" si="1"/>
        <v>6538200</v>
      </c>
      <c r="F164" s="63">
        <v>516500</v>
      </c>
      <c r="G164" s="63">
        <v>620000</v>
      </c>
      <c r="H164" s="63">
        <v>570000</v>
      </c>
      <c r="I164" s="63">
        <v>570000</v>
      </c>
      <c r="J164" s="63">
        <v>700000</v>
      </c>
      <c r="K164" s="63">
        <v>700000</v>
      </c>
      <c r="L164" s="63">
        <v>0</v>
      </c>
      <c r="M164" s="63">
        <v>290000</v>
      </c>
      <c r="N164" s="63">
        <v>564000</v>
      </c>
      <c r="O164" s="63">
        <v>570000</v>
      </c>
      <c r="P164" s="63">
        <v>570000</v>
      </c>
      <c r="Q164" s="64">
        <v>867700</v>
      </c>
      <c r="R164" s="23"/>
      <c r="S164" s="23"/>
      <c r="T164" s="2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1:31" ht="47.25">
      <c r="A165" s="5"/>
      <c r="B165" s="65" t="s">
        <v>8</v>
      </c>
      <c r="C165" s="61" t="s">
        <v>189</v>
      </c>
      <c r="D165" s="62">
        <v>102003003</v>
      </c>
      <c r="E165" s="44">
        <f t="shared" si="1"/>
        <v>42341000</v>
      </c>
      <c r="F165" s="63">
        <v>3600000</v>
      </c>
      <c r="G165" s="63">
        <v>4459300</v>
      </c>
      <c r="H165" s="63">
        <v>3800000</v>
      </c>
      <c r="I165" s="63">
        <v>3800000</v>
      </c>
      <c r="J165" s="63">
        <v>10000000</v>
      </c>
      <c r="K165" s="63">
        <v>0</v>
      </c>
      <c r="L165" s="63">
        <v>0</v>
      </c>
      <c r="M165" s="63">
        <v>5000000</v>
      </c>
      <c r="N165" s="63">
        <v>4500000</v>
      </c>
      <c r="O165" s="63">
        <v>4600000</v>
      </c>
      <c r="P165" s="63">
        <v>1894500</v>
      </c>
      <c r="Q165" s="64">
        <v>687200</v>
      </c>
      <c r="R165" s="23"/>
      <c r="S165" s="23"/>
      <c r="T165" s="2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47.25">
      <c r="A166" s="5"/>
      <c r="B166" s="65" t="s">
        <v>8</v>
      </c>
      <c r="C166" s="61" t="s">
        <v>215</v>
      </c>
      <c r="D166" s="62">
        <v>101004003</v>
      </c>
      <c r="E166" s="44">
        <f t="shared" si="1"/>
        <v>2920000</v>
      </c>
      <c r="F166" s="63">
        <v>0</v>
      </c>
      <c r="G166" s="63">
        <v>0</v>
      </c>
      <c r="H166" s="63">
        <v>0</v>
      </c>
      <c r="I166" s="63">
        <v>365000</v>
      </c>
      <c r="J166" s="63">
        <v>905000</v>
      </c>
      <c r="K166" s="63">
        <v>1650000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4">
        <v>0</v>
      </c>
      <c r="R166" s="23"/>
      <c r="S166" s="23"/>
      <c r="T166" s="2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1:31" ht="47.25">
      <c r="A167" s="5"/>
      <c r="B167" s="65" t="s">
        <v>8</v>
      </c>
      <c r="C167" s="61" t="s">
        <v>216</v>
      </c>
      <c r="D167" s="62" t="s">
        <v>262</v>
      </c>
      <c r="E167" s="44">
        <f t="shared" si="1"/>
        <v>-10229000</v>
      </c>
      <c r="F167" s="63">
        <v>0</v>
      </c>
      <c r="G167" s="63">
        <v>-10229000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4">
        <v>0</v>
      </c>
      <c r="R167" s="23"/>
      <c r="S167" s="23"/>
      <c r="T167" s="2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ht="47.25">
      <c r="A168" s="5"/>
      <c r="B168" s="65" t="s">
        <v>8</v>
      </c>
      <c r="C168" s="61" t="s">
        <v>243</v>
      </c>
      <c r="D168" s="62">
        <v>105002002</v>
      </c>
      <c r="E168" s="44">
        <f t="shared" si="1"/>
        <v>-100</v>
      </c>
      <c r="F168" s="63">
        <v>0</v>
      </c>
      <c r="G168" s="63">
        <v>-100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4">
        <v>0</v>
      </c>
      <c r="R168" s="23"/>
      <c r="S168" s="23"/>
      <c r="T168" s="2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47.25">
      <c r="A169" s="5"/>
      <c r="B169" s="65" t="s">
        <v>8</v>
      </c>
      <c r="C169" s="61" t="s">
        <v>217</v>
      </c>
      <c r="D169" s="62">
        <v>104002003</v>
      </c>
      <c r="E169" s="44">
        <f t="shared" si="1"/>
        <v>-312100</v>
      </c>
      <c r="F169" s="63">
        <v>0</v>
      </c>
      <c r="G169" s="63">
        <v>-312100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4">
        <v>0</v>
      </c>
      <c r="R169" s="23"/>
      <c r="S169" s="23"/>
      <c r="T169" s="2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ht="47.25">
      <c r="A170" s="5"/>
      <c r="B170" s="65" t="s">
        <v>8</v>
      </c>
      <c r="C170" s="61" t="s">
        <v>217</v>
      </c>
      <c r="D170" s="62">
        <v>104003001</v>
      </c>
      <c r="E170" s="44">
        <f t="shared" si="1"/>
        <v>-39000</v>
      </c>
      <c r="F170" s="63">
        <v>0</v>
      </c>
      <c r="G170" s="63">
        <v>-39000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4">
        <v>0</v>
      </c>
      <c r="R170" s="23"/>
      <c r="S170" s="23"/>
      <c r="T170" s="2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1:31" ht="47.25">
      <c r="A171" s="5"/>
      <c r="B171" s="65" t="s">
        <v>8</v>
      </c>
      <c r="C171" s="61" t="s">
        <v>217</v>
      </c>
      <c r="D171" s="62">
        <v>104003003</v>
      </c>
      <c r="E171" s="44">
        <f t="shared" si="1"/>
        <v>-3200</v>
      </c>
      <c r="F171" s="63">
        <v>0</v>
      </c>
      <c r="G171" s="63">
        <v>-3200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4">
        <v>0</v>
      </c>
      <c r="R171" s="23"/>
      <c r="S171" s="23"/>
      <c r="T171" s="2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1:31" ht="47.25">
      <c r="A172" s="5"/>
      <c r="B172" s="65" t="s">
        <v>139</v>
      </c>
      <c r="C172" s="61" t="s">
        <v>244</v>
      </c>
      <c r="D172" s="62" t="s">
        <v>1</v>
      </c>
      <c r="E172" s="44">
        <f t="shared" si="1"/>
        <v>1400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1400</v>
      </c>
      <c r="N172" s="63">
        <v>0</v>
      </c>
      <c r="O172" s="63">
        <v>0</v>
      </c>
      <c r="P172" s="63">
        <v>0</v>
      </c>
      <c r="Q172" s="64">
        <v>0</v>
      </c>
      <c r="R172" s="23"/>
      <c r="S172" s="23"/>
      <c r="T172" s="2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47.25">
      <c r="A173" s="5"/>
      <c r="B173" s="65" t="s">
        <v>139</v>
      </c>
      <c r="C173" s="61" t="s">
        <v>218</v>
      </c>
      <c r="D173" s="62">
        <v>102002004</v>
      </c>
      <c r="E173" s="44">
        <f t="shared" si="1"/>
        <v>211800</v>
      </c>
      <c r="F173" s="63">
        <v>0</v>
      </c>
      <c r="G173" s="63">
        <v>0</v>
      </c>
      <c r="H173" s="63">
        <v>211800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4">
        <v>0</v>
      </c>
      <c r="R173" s="23"/>
      <c r="S173" s="23"/>
      <c r="T173" s="2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</row>
    <row r="174" spans="1:31" ht="47.25">
      <c r="A174" s="5"/>
      <c r="B174" s="65" t="s">
        <v>139</v>
      </c>
      <c r="C174" s="61" t="s">
        <v>218</v>
      </c>
      <c r="D174" s="62">
        <v>102002008</v>
      </c>
      <c r="E174" s="44">
        <f t="shared" si="1"/>
        <v>2711300</v>
      </c>
      <c r="F174" s="63">
        <v>0</v>
      </c>
      <c r="G174" s="63">
        <v>0</v>
      </c>
      <c r="H174" s="63">
        <v>2711300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4">
        <v>0</v>
      </c>
      <c r="R174" s="23"/>
      <c r="S174" s="23"/>
      <c r="T174" s="2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</row>
    <row r="175" spans="1:31" ht="47.25">
      <c r="A175" s="5"/>
      <c r="B175" s="65" t="s">
        <v>139</v>
      </c>
      <c r="C175" s="61" t="s">
        <v>123</v>
      </c>
      <c r="D175" s="62">
        <v>101003015</v>
      </c>
      <c r="E175" s="44">
        <f t="shared" si="1"/>
        <v>229900</v>
      </c>
      <c r="F175" s="63">
        <v>0</v>
      </c>
      <c r="G175" s="63">
        <v>31200</v>
      </c>
      <c r="H175" s="63">
        <v>20500</v>
      </c>
      <c r="I175" s="63">
        <v>20300</v>
      </c>
      <c r="J175" s="63">
        <v>20000</v>
      </c>
      <c r="K175" s="63">
        <v>20000</v>
      </c>
      <c r="L175" s="63">
        <v>19600</v>
      </c>
      <c r="M175" s="63">
        <v>19600</v>
      </c>
      <c r="N175" s="63">
        <v>19600</v>
      </c>
      <c r="O175" s="63">
        <v>19700</v>
      </c>
      <c r="P175" s="63">
        <v>19300</v>
      </c>
      <c r="Q175" s="64">
        <v>20100</v>
      </c>
      <c r="R175" s="23"/>
      <c r="S175" s="23"/>
      <c r="T175" s="2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47.25">
      <c r="A176" s="5"/>
      <c r="B176" s="65" t="s">
        <v>139</v>
      </c>
      <c r="C176" s="61" t="s">
        <v>124</v>
      </c>
      <c r="D176" s="62">
        <v>107008003</v>
      </c>
      <c r="E176" s="44">
        <f t="shared" si="1"/>
        <v>250000</v>
      </c>
      <c r="F176" s="63">
        <v>0</v>
      </c>
      <c r="G176" s="63">
        <v>0</v>
      </c>
      <c r="H176" s="63">
        <v>25000</v>
      </c>
      <c r="I176" s="63">
        <v>25000</v>
      </c>
      <c r="J176" s="63">
        <v>25000</v>
      </c>
      <c r="K176" s="63">
        <v>25000</v>
      </c>
      <c r="L176" s="63">
        <v>25000</v>
      </c>
      <c r="M176" s="63">
        <v>25000</v>
      </c>
      <c r="N176" s="63">
        <v>25000</v>
      </c>
      <c r="O176" s="63">
        <v>25000</v>
      </c>
      <c r="P176" s="63">
        <v>25000</v>
      </c>
      <c r="Q176" s="64">
        <v>25000</v>
      </c>
      <c r="R176" s="23"/>
      <c r="S176" s="23"/>
      <c r="T176" s="2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</row>
    <row r="177" spans="1:31" ht="47.25">
      <c r="A177" s="5"/>
      <c r="B177" s="65" t="s">
        <v>139</v>
      </c>
      <c r="C177" s="61" t="s">
        <v>245</v>
      </c>
      <c r="D177" s="62">
        <v>101004004</v>
      </c>
      <c r="E177" s="44">
        <f t="shared" si="1"/>
        <v>1305000</v>
      </c>
      <c r="F177" s="63">
        <v>0</v>
      </c>
      <c r="G177" s="63">
        <v>0</v>
      </c>
      <c r="H177" s="63">
        <v>0</v>
      </c>
      <c r="I177" s="63">
        <v>1305000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4">
        <v>0</v>
      </c>
      <c r="R177" s="23"/>
      <c r="S177" s="23"/>
      <c r="T177" s="2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</row>
    <row r="178" spans="1:31" ht="47.25">
      <c r="A178" s="5"/>
      <c r="B178" s="65" t="s">
        <v>9</v>
      </c>
      <c r="C178" s="61" t="s">
        <v>113</v>
      </c>
      <c r="D178" s="62" t="s">
        <v>1</v>
      </c>
      <c r="E178" s="44">
        <f t="shared" si="1"/>
        <v>275000</v>
      </c>
      <c r="F178" s="63">
        <v>22900</v>
      </c>
      <c r="G178" s="63">
        <v>22900</v>
      </c>
      <c r="H178" s="63">
        <v>22900</v>
      </c>
      <c r="I178" s="63">
        <v>22900</v>
      </c>
      <c r="J178" s="63">
        <v>22900</v>
      </c>
      <c r="K178" s="63">
        <v>23100</v>
      </c>
      <c r="L178" s="63">
        <v>22900</v>
      </c>
      <c r="M178" s="63">
        <v>22900</v>
      </c>
      <c r="N178" s="63">
        <v>22900</v>
      </c>
      <c r="O178" s="63">
        <v>22900</v>
      </c>
      <c r="P178" s="63">
        <v>22900</v>
      </c>
      <c r="Q178" s="64">
        <v>22900</v>
      </c>
      <c r="R178" s="23"/>
      <c r="S178" s="23"/>
      <c r="T178" s="2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</row>
    <row r="179" spans="1:31" ht="47.25">
      <c r="A179" s="5"/>
      <c r="B179" s="65" t="s">
        <v>9</v>
      </c>
      <c r="C179" s="61" t="s">
        <v>190</v>
      </c>
      <c r="D179" s="62" t="s">
        <v>1</v>
      </c>
      <c r="E179" s="44">
        <f t="shared" si="1"/>
        <v>176000</v>
      </c>
      <c r="F179" s="63">
        <v>22000</v>
      </c>
      <c r="G179" s="63">
        <v>22000</v>
      </c>
      <c r="H179" s="63">
        <v>22000</v>
      </c>
      <c r="I179" s="63">
        <v>14800</v>
      </c>
      <c r="J179" s="63">
        <v>7300</v>
      </c>
      <c r="K179" s="63">
        <v>7300</v>
      </c>
      <c r="L179" s="63">
        <v>7300</v>
      </c>
      <c r="M179" s="63">
        <v>7300</v>
      </c>
      <c r="N179" s="63">
        <v>7300</v>
      </c>
      <c r="O179" s="63">
        <v>14700</v>
      </c>
      <c r="P179" s="63">
        <v>22000</v>
      </c>
      <c r="Q179" s="64">
        <v>22000</v>
      </c>
      <c r="R179" s="23"/>
      <c r="S179" s="23"/>
      <c r="T179" s="2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</row>
    <row r="180" spans="1:31" ht="47.25">
      <c r="A180" s="5"/>
      <c r="B180" s="65" t="s">
        <v>9</v>
      </c>
      <c r="C180" s="61" t="s">
        <v>134</v>
      </c>
      <c r="D180" s="62">
        <v>101002028</v>
      </c>
      <c r="E180" s="44">
        <f t="shared" si="1"/>
        <v>1268900</v>
      </c>
      <c r="F180" s="63">
        <v>0</v>
      </c>
      <c r="G180" s="63">
        <v>0</v>
      </c>
      <c r="H180" s="63">
        <v>1193600</v>
      </c>
      <c r="I180" s="63">
        <v>0</v>
      </c>
      <c r="J180" s="63">
        <v>0</v>
      </c>
      <c r="K180" s="63">
        <v>75300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4">
        <v>0</v>
      </c>
      <c r="R180" s="23"/>
      <c r="S180" s="23"/>
      <c r="T180" s="2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47.25">
      <c r="A181" s="5"/>
      <c r="B181" s="65" t="s">
        <v>9</v>
      </c>
      <c r="C181" s="61" t="s">
        <v>134</v>
      </c>
      <c r="D181" s="62">
        <v>101002042</v>
      </c>
      <c r="E181" s="44">
        <f t="shared" si="1"/>
        <v>4144400</v>
      </c>
      <c r="F181" s="63">
        <v>0</v>
      </c>
      <c r="G181" s="63">
        <v>0</v>
      </c>
      <c r="H181" s="63">
        <v>0</v>
      </c>
      <c r="I181" s="63">
        <v>0</v>
      </c>
      <c r="J181" s="63">
        <v>4144400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4">
        <v>0</v>
      </c>
      <c r="R181" s="23"/>
      <c r="S181" s="23"/>
      <c r="T181" s="2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</row>
    <row r="182" spans="1:31" ht="47.25">
      <c r="A182" s="5"/>
      <c r="B182" s="65" t="s">
        <v>9</v>
      </c>
      <c r="C182" s="61" t="s">
        <v>125</v>
      </c>
      <c r="D182" s="62">
        <v>101003004</v>
      </c>
      <c r="E182" s="44">
        <f t="shared" si="1"/>
        <v>625300</v>
      </c>
      <c r="F182" s="63">
        <v>6300</v>
      </c>
      <c r="G182" s="63">
        <v>6300</v>
      </c>
      <c r="H182" s="63">
        <v>131300</v>
      </c>
      <c r="I182" s="63">
        <v>48000</v>
      </c>
      <c r="J182" s="63">
        <v>48000</v>
      </c>
      <c r="K182" s="63">
        <v>46000</v>
      </c>
      <c r="L182" s="63">
        <v>48000</v>
      </c>
      <c r="M182" s="63">
        <v>40300</v>
      </c>
      <c r="N182" s="63">
        <v>71800</v>
      </c>
      <c r="O182" s="63">
        <v>57500</v>
      </c>
      <c r="P182" s="63">
        <v>95800</v>
      </c>
      <c r="Q182" s="64">
        <v>26000</v>
      </c>
      <c r="R182" s="23"/>
      <c r="S182" s="23"/>
      <c r="T182" s="2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</row>
    <row r="183" spans="1:31" ht="47.25">
      <c r="A183" s="5"/>
      <c r="B183" s="65" t="s">
        <v>9</v>
      </c>
      <c r="C183" s="61" t="s">
        <v>126</v>
      </c>
      <c r="D183" s="62">
        <v>107011002</v>
      </c>
      <c r="E183" s="44">
        <f t="shared" si="1"/>
        <v>1700000</v>
      </c>
      <c r="F183" s="63">
        <v>0</v>
      </c>
      <c r="G183" s="63">
        <v>0</v>
      </c>
      <c r="H183" s="63">
        <v>0</v>
      </c>
      <c r="I183" s="63">
        <v>540000</v>
      </c>
      <c r="J183" s="63">
        <v>170000</v>
      </c>
      <c r="K183" s="63">
        <v>170000</v>
      </c>
      <c r="L183" s="63">
        <v>170000</v>
      </c>
      <c r="M183" s="63">
        <v>170000</v>
      </c>
      <c r="N183" s="63">
        <v>370000</v>
      </c>
      <c r="O183" s="63">
        <v>70000</v>
      </c>
      <c r="P183" s="63">
        <v>40000</v>
      </c>
      <c r="Q183" s="64">
        <v>0</v>
      </c>
      <c r="R183" s="23"/>
      <c r="S183" s="23"/>
      <c r="T183" s="2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</row>
    <row r="184" spans="1:31" ht="47.25">
      <c r="A184" s="5"/>
      <c r="B184" s="65" t="s">
        <v>9</v>
      </c>
      <c r="C184" s="61" t="s">
        <v>246</v>
      </c>
      <c r="D184" s="62">
        <v>108000000</v>
      </c>
      <c r="E184" s="44">
        <f t="shared" si="1"/>
        <v>-8100</v>
      </c>
      <c r="F184" s="63">
        <v>-8100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4">
        <v>0</v>
      </c>
      <c r="R184" s="23"/>
      <c r="S184" s="23"/>
      <c r="T184" s="2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47.25">
      <c r="A185" s="5"/>
      <c r="B185" s="65" t="s">
        <v>10</v>
      </c>
      <c r="C185" s="61" t="s">
        <v>219</v>
      </c>
      <c r="D185" s="62">
        <v>101003005</v>
      </c>
      <c r="E185" s="44">
        <f t="shared" si="1"/>
        <v>3959600</v>
      </c>
      <c r="F185" s="63">
        <v>329900</v>
      </c>
      <c r="G185" s="63">
        <v>329900</v>
      </c>
      <c r="H185" s="63">
        <v>329900</v>
      </c>
      <c r="I185" s="63">
        <v>329900</v>
      </c>
      <c r="J185" s="63">
        <v>329900</v>
      </c>
      <c r="K185" s="63">
        <v>329900</v>
      </c>
      <c r="L185" s="63">
        <v>329900</v>
      </c>
      <c r="M185" s="63">
        <v>329900</v>
      </c>
      <c r="N185" s="63">
        <v>329900</v>
      </c>
      <c r="O185" s="63">
        <v>329900</v>
      </c>
      <c r="P185" s="63">
        <v>329900</v>
      </c>
      <c r="Q185" s="64">
        <v>330700</v>
      </c>
      <c r="R185" s="23"/>
      <c r="S185" s="23"/>
      <c r="T185" s="2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</row>
    <row r="186" spans="1:31" ht="47.25">
      <c r="A186" s="5"/>
      <c r="B186" s="65" t="s">
        <v>10</v>
      </c>
      <c r="C186" s="61" t="s">
        <v>219</v>
      </c>
      <c r="D186" s="62">
        <v>101003011</v>
      </c>
      <c r="E186" s="44">
        <f aca="true" t="shared" si="3" ref="E186:E197">SUM(F186:Q186)</f>
        <v>730000</v>
      </c>
      <c r="F186" s="63">
        <v>65000</v>
      </c>
      <c r="G186" s="63">
        <v>65000</v>
      </c>
      <c r="H186" s="63">
        <v>65000</v>
      </c>
      <c r="I186" s="63">
        <v>65000</v>
      </c>
      <c r="J186" s="63">
        <v>65000</v>
      </c>
      <c r="K186" s="63">
        <v>65000</v>
      </c>
      <c r="L186" s="63">
        <v>65000</v>
      </c>
      <c r="M186" s="63">
        <v>65000</v>
      </c>
      <c r="N186" s="63">
        <v>65000</v>
      </c>
      <c r="O186" s="63">
        <v>50000</v>
      </c>
      <c r="P186" s="63">
        <v>50000</v>
      </c>
      <c r="Q186" s="64">
        <v>45000</v>
      </c>
      <c r="R186" s="23"/>
      <c r="S186" s="23"/>
      <c r="T186" s="2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</row>
    <row r="187" spans="1:31" ht="47.25">
      <c r="A187" s="5"/>
      <c r="B187" s="65" t="s">
        <v>10</v>
      </c>
      <c r="C187" s="61" t="s">
        <v>219</v>
      </c>
      <c r="D187" s="62">
        <v>101003012</v>
      </c>
      <c r="E187" s="44">
        <f t="shared" si="3"/>
        <v>8907800</v>
      </c>
      <c r="F187" s="63">
        <v>800000</v>
      </c>
      <c r="G187" s="63">
        <v>800000</v>
      </c>
      <c r="H187" s="63">
        <v>800000</v>
      </c>
      <c r="I187" s="63">
        <v>800000</v>
      </c>
      <c r="J187" s="63">
        <v>800000</v>
      </c>
      <c r="K187" s="63">
        <v>800000</v>
      </c>
      <c r="L187" s="63">
        <v>800000</v>
      </c>
      <c r="M187" s="63">
        <v>800000</v>
      </c>
      <c r="N187" s="63">
        <v>700000</v>
      </c>
      <c r="O187" s="63">
        <v>700000</v>
      </c>
      <c r="P187" s="63">
        <v>700000</v>
      </c>
      <c r="Q187" s="64">
        <v>407800</v>
      </c>
      <c r="R187" s="23"/>
      <c r="S187" s="23"/>
      <c r="T187" s="2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47.25">
      <c r="A188" s="5"/>
      <c r="B188" s="65" t="s">
        <v>10</v>
      </c>
      <c r="C188" s="61" t="s">
        <v>219</v>
      </c>
      <c r="D188" s="62">
        <v>101003013</v>
      </c>
      <c r="E188" s="44">
        <f t="shared" si="3"/>
        <v>55600</v>
      </c>
      <c r="F188" s="63">
        <v>0</v>
      </c>
      <c r="G188" s="63">
        <v>55600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4">
        <v>0</v>
      </c>
      <c r="R188" s="23"/>
      <c r="S188" s="23"/>
      <c r="T188" s="2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</row>
    <row r="189" spans="1:31" ht="47.25">
      <c r="A189" s="5"/>
      <c r="B189" s="65" t="s">
        <v>10</v>
      </c>
      <c r="C189" s="61" t="s">
        <v>219</v>
      </c>
      <c r="D189" s="62">
        <v>101003021</v>
      </c>
      <c r="E189" s="44">
        <f t="shared" si="3"/>
        <v>166700</v>
      </c>
      <c r="F189" s="63">
        <v>13700</v>
      </c>
      <c r="G189" s="63">
        <v>13700</v>
      </c>
      <c r="H189" s="63">
        <v>16200</v>
      </c>
      <c r="I189" s="63">
        <v>13700</v>
      </c>
      <c r="J189" s="63">
        <v>13700</v>
      </c>
      <c r="K189" s="63">
        <v>13700</v>
      </c>
      <c r="L189" s="63">
        <v>13700</v>
      </c>
      <c r="M189" s="63">
        <v>13700</v>
      </c>
      <c r="N189" s="63">
        <v>13700</v>
      </c>
      <c r="O189" s="63">
        <v>13700</v>
      </c>
      <c r="P189" s="63">
        <v>13700</v>
      </c>
      <c r="Q189" s="64">
        <v>13500</v>
      </c>
      <c r="R189" s="23"/>
      <c r="S189" s="23"/>
      <c r="T189" s="2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</row>
    <row r="190" spans="1:31" ht="47.25">
      <c r="A190" s="5"/>
      <c r="B190" s="65" t="s">
        <v>10</v>
      </c>
      <c r="C190" s="61" t="s">
        <v>219</v>
      </c>
      <c r="D190" s="62">
        <v>101003022</v>
      </c>
      <c r="E190" s="44">
        <f t="shared" si="3"/>
        <v>190700</v>
      </c>
      <c r="F190" s="63">
        <v>15900</v>
      </c>
      <c r="G190" s="63">
        <v>15900</v>
      </c>
      <c r="H190" s="63">
        <v>15900</v>
      </c>
      <c r="I190" s="63">
        <v>15900</v>
      </c>
      <c r="J190" s="63">
        <v>15900</v>
      </c>
      <c r="K190" s="63">
        <v>15900</v>
      </c>
      <c r="L190" s="63">
        <v>15900</v>
      </c>
      <c r="M190" s="63">
        <v>15900</v>
      </c>
      <c r="N190" s="63">
        <v>15900</v>
      </c>
      <c r="O190" s="63">
        <v>15900</v>
      </c>
      <c r="P190" s="63">
        <v>15900</v>
      </c>
      <c r="Q190" s="64">
        <v>15800</v>
      </c>
      <c r="R190" s="23"/>
      <c r="S190" s="23"/>
      <c r="T190" s="2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47.25">
      <c r="A191" s="5"/>
      <c r="B191" s="65" t="s">
        <v>10</v>
      </c>
      <c r="C191" s="61" t="s">
        <v>219</v>
      </c>
      <c r="D191" s="62">
        <v>101003023</v>
      </c>
      <c r="E191" s="44">
        <f t="shared" si="3"/>
        <v>5200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5200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4">
        <v>0</v>
      </c>
      <c r="R191" s="23"/>
      <c r="S191" s="23"/>
      <c r="T191" s="2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</row>
    <row r="192" spans="1:31" ht="47.25">
      <c r="A192" s="5"/>
      <c r="B192" s="65" t="s">
        <v>10</v>
      </c>
      <c r="C192" s="61" t="s">
        <v>219</v>
      </c>
      <c r="D192" s="62">
        <v>101003026</v>
      </c>
      <c r="E192" s="44">
        <f t="shared" si="3"/>
        <v>992600</v>
      </c>
      <c r="F192" s="63">
        <v>90000</v>
      </c>
      <c r="G192" s="63">
        <v>90000</v>
      </c>
      <c r="H192" s="63">
        <v>90000</v>
      </c>
      <c r="I192" s="63">
        <v>90000</v>
      </c>
      <c r="J192" s="63">
        <v>90000</v>
      </c>
      <c r="K192" s="63">
        <v>90000</v>
      </c>
      <c r="L192" s="63">
        <v>80000</v>
      </c>
      <c r="M192" s="63">
        <v>80000</v>
      </c>
      <c r="N192" s="63">
        <v>80000</v>
      </c>
      <c r="O192" s="63">
        <v>75000</v>
      </c>
      <c r="P192" s="63">
        <v>75000</v>
      </c>
      <c r="Q192" s="64">
        <v>62600</v>
      </c>
      <c r="R192" s="23"/>
      <c r="S192" s="23"/>
      <c r="T192" s="2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</row>
    <row r="193" spans="1:31" ht="47.25">
      <c r="A193" s="5"/>
      <c r="B193" s="65" t="s">
        <v>10</v>
      </c>
      <c r="C193" s="61" t="s">
        <v>219</v>
      </c>
      <c r="D193" s="62">
        <v>101003032</v>
      </c>
      <c r="E193" s="44">
        <f t="shared" si="3"/>
        <v>38766900</v>
      </c>
      <c r="F193" s="63">
        <v>4075200</v>
      </c>
      <c r="G193" s="63">
        <v>3600000</v>
      </c>
      <c r="H193" s="63">
        <v>3550100</v>
      </c>
      <c r="I193" s="63">
        <v>3000000</v>
      </c>
      <c r="J193" s="63">
        <v>3000000</v>
      </c>
      <c r="K193" s="63">
        <v>3000000</v>
      </c>
      <c r="L193" s="63">
        <v>3000000</v>
      </c>
      <c r="M193" s="63">
        <v>3000000</v>
      </c>
      <c r="N193" s="63">
        <v>3000000</v>
      </c>
      <c r="O193" s="63">
        <v>3000000</v>
      </c>
      <c r="P193" s="63">
        <v>3000000</v>
      </c>
      <c r="Q193" s="64">
        <v>3541600</v>
      </c>
      <c r="R193" s="23"/>
      <c r="S193" s="23"/>
      <c r="T193" s="2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</row>
    <row r="194" spans="1:31" ht="47.25">
      <c r="A194" s="5"/>
      <c r="B194" s="65" t="s">
        <v>10</v>
      </c>
      <c r="C194" s="61" t="s">
        <v>219</v>
      </c>
      <c r="D194" s="62">
        <v>101003033</v>
      </c>
      <c r="E194" s="44">
        <f t="shared" si="3"/>
        <v>25682500</v>
      </c>
      <c r="F194" s="63">
        <v>819500</v>
      </c>
      <c r="G194" s="63">
        <v>2000000</v>
      </c>
      <c r="H194" s="63">
        <v>2000000</v>
      </c>
      <c r="I194" s="63">
        <v>2000000</v>
      </c>
      <c r="J194" s="63">
        <v>2000000</v>
      </c>
      <c r="K194" s="63">
        <v>2400000</v>
      </c>
      <c r="L194" s="63">
        <v>2000000</v>
      </c>
      <c r="M194" s="63">
        <v>2000000</v>
      </c>
      <c r="N194" s="63">
        <v>2000000</v>
      </c>
      <c r="O194" s="63">
        <v>2000000</v>
      </c>
      <c r="P194" s="63">
        <v>2000000</v>
      </c>
      <c r="Q194" s="64">
        <v>4463000</v>
      </c>
      <c r="R194" s="23"/>
      <c r="S194" s="23"/>
      <c r="T194" s="2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</row>
    <row r="195" spans="1:31" ht="47.25">
      <c r="A195" s="5"/>
      <c r="B195" s="65" t="s">
        <v>10</v>
      </c>
      <c r="C195" s="61" t="s">
        <v>220</v>
      </c>
      <c r="D195" s="62">
        <v>104003002</v>
      </c>
      <c r="E195" s="44">
        <f t="shared" si="3"/>
        <v>-13000</v>
      </c>
      <c r="F195" s="63">
        <v>-13000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4">
        <v>0</v>
      </c>
      <c r="R195" s="23"/>
      <c r="S195" s="23"/>
      <c r="T195" s="2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</row>
    <row r="196" spans="1:31" ht="18.75">
      <c r="A196" s="5"/>
      <c r="B196" s="65" t="s">
        <v>101</v>
      </c>
      <c r="C196" s="61" t="s">
        <v>106</v>
      </c>
      <c r="D196" s="62" t="s">
        <v>1</v>
      </c>
      <c r="E196" s="44">
        <f t="shared" si="3"/>
        <v>45500000</v>
      </c>
      <c r="F196" s="63">
        <v>1000000</v>
      </c>
      <c r="G196" s="63">
        <v>1000000</v>
      </c>
      <c r="H196" s="63">
        <v>1000000</v>
      </c>
      <c r="I196" s="63">
        <v>4000000</v>
      </c>
      <c r="J196" s="63">
        <v>1000000</v>
      </c>
      <c r="K196" s="63">
        <v>2500000</v>
      </c>
      <c r="L196" s="63">
        <v>7000000</v>
      </c>
      <c r="M196" s="63">
        <v>5000000</v>
      </c>
      <c r="N196" s="63">
        <v>4000000</v>
      </c>
      <c r="O196" s="63">
        <v>7000000</v>
      </c>
      <c r="P196" s="63">
        <v>4500000</v>
      </c>
      <c r="Q196" s="64">
        <v>7500000</v>
      </c>
      <c r="R196" s="23"/>
      <c r="S196" s="23"/>
      <c r="T196" s="2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18.75">
      <c r="A197" s="5"/>
      <c r="B197" s="65" t="s">
        <v>101</v>
      </c>
      <c r="C197" s="61" t="s">
        <v>221</v>
      </c>
      <c r="D197" s="62" t="s">
        <v>1</v>
      </c>
      <c r="E197" s="44">
        <f t="shared" si="3"/>
        <v>400000</v>
      </c>
      <c r="F197" s="63">
        <v>4000</v>
      </c>
      <c r="G197" s="63">
        <v>36000</v>
      </c>
      <c r="H197" s="63">
        <v>36000</v>
      </c>
      <c r="I197" s="63">
        <v>36000</v>
      </c>
      <c r="J197" s="63">
        <v>36000</v>
      </c>
      <c r="K197" s="63">
        <v>36000</v>
      </c>
      <c r="L197" s="63">
        <v>36000</v>
      </c>
      <c r="M197" s="63">
        <v>36000</v>
      </c>
      <c r="N197" s="63">
        <v>36000</v>
      </c>
      <c r="O197" s="63">
        <v>36000</v>
      </c>
      <c r="P197" s="63">
        <v>36000</v>
      </c>
      <c r="Q197" s="64">
        <v>36000</v>
      </c>
      <c r="R197" s="23"/>
      <c r="S197" s="23"/>
      <c r="T197" s="2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</row>
    <row r="198" spans="1:31" ht="18.75" hidden="1">
      <c r="A198" s="5"/>
      <c r="B198" s="35"/>
      <c r="C198" s="36"/>
      <c r="D198" s="37"/>
      <c r="E198" s="51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0"/>
      <c r="R198" s="23"/>
      <c r="S198" s="23"/>
      <c r="T198" s="2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</row>
    <row r="199" spans="1:31" ht="18.75" hidden="1">
      <c r="A199" s="5"/>
      <c r="B199" s="35"/>
      <c r="C199" s="36"/>
      <c r="D199" s="37"/>
      <c r="E199" s="51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0"/>
      <c r="R199" s="23"/>
      <c r="S199" s="23"/>
      <c r="T199" s="2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</row>
    <row r="200" spans="1:31" ht="18.75" hidden="1">
      <c r="A200" s="5"/>
      <c r="B200" s="35"/>
      <c r="C200" s="36"/>
      <c r="D200" s="37"/>
      <c r="E200" s="51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0"/>
      <c r="R200" s="23"/>
      <c r="S200" s="23"/>
      <c r="T200" s="2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8.75" hidden="1">
      <c r="A201" s="5"/>
      <c r="B201" s="41"/>
      <c r="C201" s="42"/>
      <c r="D201" s="43"/>
      <c r="E201" s="51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0"/>
      <c r="R201" s="23"/>
      <c r="S201" s="23"/>
      <c r="T201" s="2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</row>
    <row r="202" spans="1:31" ht="18.75" hidden="1">
      <c r="A202" s="5"/>
      <c r="B202" s="41"/>
      <c r="C202" s="42"/>
      <c r="D202" s="43"/>
      <c r="E202" s="51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0"/>
      <c r="R202" s="23"/>
      <c r="S202" s="23"/>
      <c r="T202" s="2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</row>
    <row r="203" spans="1:31" ht="43.5" customHeight="1">
      <c r="A203" s="5"/>
      <c r="B203" s="45" t="s">
        <v>164</v>
      </c>
      <c r="C203" s="46" t="s">
        <v>48</v>
      </c>
      <c r="D203" s="46" t="s">
        <v>48</v>
      </c>
      <c r="E203" s="47">
        <f aca="true" t="shared" si="4" ref="E203:Q203">SUM(E31:E202)</f>
        <v>3000043500</v>
      </c>
      <c r="F203" s="47">
        <f t="shared" si="4"/>
        <v>87657800</v>
      </c>
      <c r="G203" s="47">
        <f t="shared" si="4"/>
        <v>164584400</v>
      </c>
      <c r="H203" s="47">
        <f t="shared" si="4"/>
        <v>271431100</v>
      </c>
      <c r="I203" s="47">
        <f t="shared" si="4"/>
        <v>300377900</v>
      </c>
      <c r="J203" s="47">
        <f t="shared" si="4"/>
        <v>292949900</v>
      </c>
      <c r="K203" s="47">
        <f t="shared" si="4"/>
        <v>288464000</v>
      </c>
      <c r="L203" s="47">
        <f t="shared" si="4"/>
        <v>298624700</v>
      </c>
      <c r="M203" s="47">
        <f t="shared" si="4"/>
        <v>235190200</v>
      </c>
      <c r="N203" s="47">
        <f t="shared" si="4"/>
        <v>223623300</v>
      </c>
      <c r="O203" s="47">
        <f t="shared" si="4"/>
        <v>293545700</v>
      </c>
      <c r="P203" s="47">
        <f t="shared" si="4"/>
        <v>287288400</v>
      </c>
      <c r="Q203" s="47">
        <f t="shared" si="4"/>
        <v>256306100</v>
      </c>
      <c r="R203" s="66"/>
      <c r="S203" s="67"/>
      <c r="T203" s="66"/>
      <c r="U203" s="68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</row>
    <row r="204" spans="1:31" ht="18.75" hidden="1">
      <c r="A204" s="5"/>
      <c r="B204" s="48"/>
      <c r="C204" s="49"/>
      <c r="D204" s="50"/>
      <c r="E204" s="51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3"/>
      <c r="R204" s="66"/>
      <c r="S204" s="67"/>
      <c r="T204" s="66"/>
      <c r="U204" s="68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</row>
    <row r="205" spans="1:31" ht="18.75" hidden="1">
      <c r="A205" s="5"/>
      <c r="B205" s="48"/>
      <c r="C205" s="49"/>
      <c r="D205" s="50"/>
      <c r="E205" s="51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3"/>
      <c r="R205" s="66"/>
      <c r="S205" s="67"/>
      <c r="T205" s="66"/>
      <c r="U205" s="68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93.75" hidden="1">
      <c r="A206" s="5"/>
      <c r="B206" s="45" t="s">
        <v>51</v>
      </c>
      <c r="C206" s="46" t="s">
        <v>48</v>
      </c>
      <c r="D206" s="46" t="s">
        <v>48</v>
      </c>
      <c r="E206" s="47">
        <f aca="true" t="shared" si="5" ref="E206:Q206">SUM(E204:E205)</f>
        <v>0</v>
      </c>
      <c r="F206" s="47">
        <f t="shared" si="5"/>
        <v>0</v>
      </c>
      <c r="G206" s="47">
        <f t="shared" si="5"/>
        <v>0</v>
      </c>
      <c r="H206" s="47">
        <f t="shared" si="5"/>
        <v>0</v>
      </c>
      <c r="I206" s="47">
        <f t="shared" si="5"/>
        <v>0</v>
      </c>
      <c r="J206" s="47">
        <f t="shared" si="5"/>
        <v>0</v>
      </c>
      <c r="K206" s="47">
        <f t="shared" si="5"/>
        <v>0</v>
      </c>
      <c r="L206" s="47">
        <f t="shared" si="5"/>
        <v>0</v>
      </c>
      <c r="M206" s="47">
        <f t="shared" si="5"/>
        <v>0</v>
      </c>
      <c r="N206" s="47">
        <f t="shared" si="5"/>
        <v>0</v>
      </c>
      <c r="O206" s="47">
        <f t="shared" si="5"/>
        <v>0</v>
      </c>
      <c r="P206" s="47">
        <f t="shared" si="5"/>
        <v>0</v>
      </c>
      <c r="Q206" s="47">
        <f t="shared" si="5"/>
        <v>0</v>
      </c>
      <c r="R206" s="66"/>
      <c r="S206" s="67"/>
      <c r="T206" s="66"/>
      <c r="U206" s="68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</row>
    <row r="207" spans="1:31" ht="37.5" hidden="1">
      <c r="A207" s="5"/>
      <c r="B207" s="54" t="s">
        <v>52</v>
      </c>
      <c r="C207" s="46" t="s">
        <v>48</v>
      </c>
      <c r="D207" s="46" t="s">
        <v>48</v>
      </c>
      <c r="E207" s="47">
        <f aca="true" t="shared" si="6" ref="E207:Q207">E203+E206</f>
        <v>3000043500</v>
      </c>
      <c r="F207" s="47">
        <f t="shared" si="6"/>
        <v>87657800</v>
      </c>
      <c r="G207" s="47">
        <f t="shared" si="6"/>
        <v>164584400</v>
      </c>
      <c r="H207" s="47">
        <f t="shared" si="6"/>
        <v>271431100</v>
      </c>
      <c r="I207" s="47">
        <f t="shared" si="6"/>
        <v>300377900</v>
      </c>
      <c r="J207" s="47">
        <f t="shared" si="6"/>
        <v>292949900</v>
      </c>
      <c r="K207" s="47">
        <f t="shared" si="6"/>
        <v>288464000</v>
      </c>
      <c r="L207" s="47">
        <f t="shared" si="6"/>
        <v>298624700</v>
      </c>
      <c r="M207" s="47">
        <f t="shared" si="6"/>
        <v>235190200</v>
      </c>
      <c r="N207" s="47">
        <f t="shared" si="6"/>
        <v>223623300</v>
      </c>
      <c r="O207" s="47">
        <f t="shared" si="6"/>
        <v>293545700</v>
      </c>
      <c r="P207" s="47">
        <f t="shared" si="6"/>
        <v>287288400</v>
      </c>
      <c r="Q207" s="47">
        <f t="shared" si="6"/>
        <v>256306100</v>
      </c>
      <c r="R207" s="66"/>
      <c r="S207" s="67"/>
      <c r="T207" s="66"/>
      <c r="U207" s="68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</row>
    <row r="208" spans="1:31" ht="18.75">
      <c r="A208" s="5"/>
      <c r="B208" s="55"/>
      <c r="C208" s="56"/>
      <c r="D208" s="57"/>
      <c r="E208" s="58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66"/>
      <c r="S208" s="66"/>
      <c r="T208" s="66"/>
      <c r="U208" s="68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</row>
    <row r="209" spans="1:31" ht="18.75">
      <c r="A209" s="5"/>
      <c r="B209" s="77" t="s">
        <v>165</v>
      </c>
      <c r="C209" s="77"/>
      <c r="D209" s="78"/>
      <c r="E209" s="79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1"/>
      <c r="R209" s="69"/>
      <c r="S209" s="69"/>
      <c r="T209" s="69"/>
      <c r="U209" s="68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</row>
    <row r="210" spans="1:31" ht="31.5">
      <c r="A210" s="5"/>
      <c r="B210" s="82" t="s">
        <v>2</v>
      </c>
      <c r="C210" s="83" t="s">
        <v>69</v>
      </c>
      <c r="D210" s="84" t="s">
        <v>1</v>
      </c>
      <c r="E210" s="85">
        <f>SUM(F210:Q210)</f>
        <v>15000000</v>
      </c>
      <c r="F210" s="86">
        <v>0</v>
      </c>
      <c r="G210" s="86">
        <v>0</v>
      </c>
      <c r="H210" s="86">
        <v>0</v>
      </c>
      <c r="I210" s="86">
        <v>0</v>
      </c>
      <c r="J210" s="86">
        <v>10000000</v>
      </c>
      <c r="K210" s="86">
        <v>0</v>
      </c>
      <c r="L210" s="85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5000000</v>
      </c>
      <c r="R210" s="69"/>
      <c r="S210" s="69"/>
      <c r="T210" s="69"/>
      <c r="U210" s="68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</row>
    <row r="211" spans="1:31" ht="47.25" hidden="1">
      <c r="A211" s="5"/>
      <c r="B211" s="82" t="s">
        <v>3</v>
      </c>
      <c r="C211" s="83" t="s">
        <v>194</v>
      </c>
      <c r="D211" s="84" t="s">
        <v>1</v>
      </c>
      <c r="E211" s="85">
        <f>SUM(F211:Q211)</f>
        <v>0</v>
      </c>
      <c r="F211" s="86">
        <v>0</v>
      </c>
      <c r="G211" s="86">
        <v>0</v>
      </c>
      <c r="H211" s="86">
        <v>0</v>
      </c>
      <c r="I211" s="86">
        <v>0</v>
      </c>
      <c r="J211" s="86">
        <v>0</v>
      </c>
      <c r="K211" s="86">
        <v>0</v>
      </c>
      <c r="L211" s="85">
        <v>0</v>
      </c>
      <c r="M211" s="86">
        <v>0</v>
      </c>
      <c r="N211" s="86">
        <v>0</v>
      </c>
      <c r="O211" s="86">
        <v>0</v>
      </c>
      <c r="P211" s="86">
        <v>0</v>
      </c>
      <c r="Q211" s="86">
        <v>0</v>
      </c>
      <c r="R211" s="69"/>
      <c r="S211" s="69"/>
      <c r="T211" s="69"/>
      <c r="U211" s="68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</row>
    <row r="212" spans="1:31" ht="47.25">
      <c r="A212" s="5"/>
      <c r="B212" s="82" t="s">
        <v>3</v>
      </c>
      <c r="C212" s="83" t="s">
        <v>12</v>
      </c>
      <c r="D212" s="84" t="s">
        <v>1</v>
      </c>
      <c r="E212" s="85">
        <f>SUM(F212:Q212)</f>
        <v>50000000</v>
      </c>
      <c r="F212" s="86">
        <v>0</v>
      </c>
      <c r="G212" s="86">
        <v>0</v>
      </c>
      <c r="H212" s="86">
        <v>0</v>
      </c>
      <c r="I212" s="86">
        <v>50000000</v>
      </c>
      <c r="J212" s="86">
        <v>0</v>
      </c>
      <c r="K212" s="86">
        <v>0</v>
      </c>
      <c r="L212" s="85">
        <v>0</v>
      </c>
      <c r="M212" s="86">
        <v>0</v>
      </c>
      <c r="N212" s="86">
        <v>0</v>
      </c>
      <c r="O212" s="86">
        <v>0</v>
      </c>
      <c r="P212" s="86">
        <v>0</v>
      </c>
      <c r="Q212" s="86">
        <v>0</v>
      </c>
      <c r="R212" s="66"/>
      <c r="S212" s="66"/>
      <c r="T212" s="66"/>
      <c r="U212" s="68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56.25">
      <c r="A213" s="5"/>
      <c r="B213" s="54" t="s">
        <v>166</v>
      </c>
      <c r="C213" s="46" t="s">
        <v>48</v>
      </c>
      <c r="D213" s="46" t="s">
        <v>48</v>
      </c>
      <c r="E213" s="87">
        <f aca="true" t="shared" si="7" ref="E213:Q213">SUM(E210:E212)</f>
        <v>65000000</v>
      </c>
      <c r="F213" s="87">
        <f t="shared" si="7"/>
        <v>0</v>
      </c>
      <c r="G213" s="87">
        <f t="shared" si="7"/>
        <v>0</v>
      </c>
      <c r="H213" s="87">
        <f t="shared" si="7"/>
        <v>0</v>
      </c>
      <c r="I213" s="87">
        <f t="shared" si="7"/>
        <v>50000000</v>
      </c>
      <c r="J213" s="87">
        <f t="shared" si="7"/>
        <v>10000000</v>
      </c>
      <c r="K213" s="87">
        <f t="shared" si="7"/>
        <v>0</v>
      </c>
      <c r="L213" s="87">
        <f t="shared" si="7"/>
        <v>0</v>
      </c>
      <c r="M213" s="87">
        <f t="shared" si="7"/>
        <v>0</v>
      </c>
      <c r="N213" s="87">
        <f t="shared" si="7"/>
        <v>0</v>
      </c>
      <c r="O213" s="87">
        <f t="shared" si="7"/>
        <v>0</v>
      </c>
      <c r="P213" s="87">
        <f t="shared" si="7"/>
        <v>0</v>
      </c>
      <c r="Q213" s="87">
        <f t="shared" si="7"/>
        <v>5000000</v>
      </c>
      <c r="R213" s="66"/>
      <c r="S213" s="66"/>
      <c r="T213" s="66"/>
      <c r="U213" s="68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</row>
    <row r="214" spans="1:31" ht="37.5">
      <c r="A214" s="5"/>
      <c r="B214" s="54" t="s">
        <v>167</v>
      </c>
      <c r="C214" s="46" t="s">
        <v>48</v>
      </c>
      <c r="D214" s="46" t="s">
        <v>48</v>
      </c>
      <c r="E214" s="88">
        <f aca="true" t="shared" si="8" ref="E214:Q214">E207+E213</f>
        <v>3065043500</v>
      </c>
      <c r="F214" s="88">
        <f t="shared" si="8"/>
        <v>87657800</v>
      </c>
      <c r="G214" s="88">
        <f t="shared" si="8"/>
        <v>164584400</v>
      </c>
      <c r="H214" s="88">
        <f t="shared" si="8"/>
        <v>271431100</v>
      </c>
      <c r="I214" s="88">
        <f t="shared" si="8"/>
        <v>350377900</v>
      </c>
      <c r="J214" s="88">
        <f t="shared" si="8"/>
        <v>302949900</v>
      </c>
      <c r="K214" s="88">
        <f t="shared" si="8"/>
        <v>288464000</v>
      </c>
      <c r="L214" s="88">
        <f t="shared" si="8"/>
        <v>298624700</v>
      </c>
      <c r="M214" s="88">
        <f t="shared" si="8"/>
        <v>235190200</v>
      </c>
      <c r="N214" s="88">
        <f t="shared" si="8"/>
        <v>223623300</v>
      </c>
      <c r="O214" s="88">
        <f t="shared" si="8"/>
        <v>293545700</v>
      </c>
      <c r="P214" s="88">
        <f t="shared" si="8"/>
        <v>287288400</v>
      </c>
      <c r="Q214" s="88">
        <f t="shared" si="8"/>
        <v>261306100</v>
      </c>
      <c r="R214" s="70"/>
      <c r="S214" s="66"/>
      <c r="T214" s="66"/>
      <c r="U214" s="68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</row>
    <row r="215" spans="1:31" ht="18.75" hidden="1">
      <c r="A215" s="5"/>
      <c r="B215" s="89" t="s">
        <v>53</v>
      </c>
      <c r="C215" s="46" t="s">
        <v>48</v>
      </c>
      <c r="D215" s="46" t="s">
        <v>48</v>
      </c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66"/>
      <c r="S215" s="66"/>
      <c r="T215" s="66"/>
      <c r="U215" s="68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56.25" hidden="1">
      <c r="A216" s="5"/>
      <c r="B216" s="45" t="s">
        <v>54</v>
      </c>
      <c r="C216" s="46" t="s">
        <v>48</v>
      </c>
      <c r="D216" s="46" t="s">
        <v>48</v>
      </c>
      <c r="E216" s="91">
        <f aca="true" t="shared" si="9" ref="E216:Q216">E203+E213</f>
        <v>3065043500</v>
      </c>
      <c r="F216" s="91">
        <f t="shared" si="9"/>
        <v>87657800</v>
      </c>
      <c r="G216" s="91">
        <f t="shared" si="9"/>
        <v>164584400</v>
      </c>
      <c r="H216" s="91">
        <f t="shared" si="9"/>
        <v>271431100</v>
      </c>
      <c r="I216" s="91">
        <f t="shared" si="9"/>
        <v>350377900</v>
      </c>
      <c r="J216" s="91">
        <f t="shared" si="9"/>
        <v>302949900</v>
      </c>
      <c r="K216" s="91">
        <f t="shared" si="9"/>
        <v>288464000</v>
      </c>
      <c r="L216" s="91">
        <f t="shared" si="9"/>
        <v>298624700</v>
      </c>
      <c r="M216" s="91">
        <f t="shared" si="9"/>
        <v>235190200</v>
      </c>
      <c r="N216" s="91">
        <f t="shared" si="9"/>
        <v>223623300</v>
      </c>
      <c r="O216" s="91">
        <f t="shared" si="9"/>
        <v>293545700</v>
      </c>
      <c r="P216" s="91">
        <f t="shared" si="9"/>
        <v>287288400</v>
      </c>
      <c r="Q216" s="91">
        <f t="shared" si="9"/>
        <v>261306100</v>
      </c>
      <c r="R216" s="71"/>
      <c r="S216" s="66"/>
      <c r="T216" s="66"/>
      <c r="U216" s="68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</row>
    <row r="217" spans="1:31" ht="93.75" hidden="1">
      <c r="A217" s="5"/>
      <c r="B217" s="45" t="s">
        <v>55</v>
      </c>
      <c r="C217" s="46" t="s">
        <v>48</v>
      </c>
      <c r="D217" s="46" t="s">
        <v>48</v>
      </c>
      <c r="E217" s="88">
        <f aca="true" t="shared" si="10" ref="E217:Q217">E206</f>
        <v>0</v>
      </c>
      <c r="F217" s="88">
        <f t="shared" si="10"/>
        <v>0</v>
      </c>
      <c r="G217" s="88">
        <f t="shared" si="10"/>
        <v>0</v>
      </c>
      <c r="H217" s="88">
        <f t="shared" si="10"/>
        <v>0</v>
      </c>
      <c r="I217" s="88">
        <f t="shared" si="10"/>
        <v>0</v>
      </c>
      <c r="J217" s="88">
        <f t="shared" si="10"/>
        <v>0</v>
      </c>
      <c r="K217" s="88">
        <f t="shared" si="10"/>
        <v>0</v>
      </c>
      <c r="L217" s="88">
        <f t="shared" si="10"/>
        <v>0</v>
      </c>
      <c r="M217" s="88">
        <f t="shared" si="10"/>
        <v>0</v>
      </c>
      <c r="N217" s="88">
        <f t="shared" si="10"/>
        <v>0</v>
      </c>
      <c r="O217" s="88">
        <f t="shared" si="10"/>
        <v>0</v>
      </c>
      <c r="P217" s="88">
        <f t="shared" si="10"/>
        <v>0</v>
      </c>
      <c r="Q217" s="88">
        <f t="shared" si="10"/>
        <v>0</v>
      </c>
      <c r="R217" s="66"/>
      <c r="S217" s="66"/>
      <c r="T217" s="66"/>
      <c r="U217" s="68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</row>
    <row r="218" spans="1:31" ht="18.75">
      <c r="A218" s="5"/>
      <c r="B218" s="90"/>
      <c r="C218" s="46"/>
      <c r="D218" s="46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66"/>
      <c r="S218" s="66"/>
      <c r="T218" s="66"/>
      <c r="U218" s="68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</row>
    <row r="219" spans="1:31" ht="18.75" customHeight="1">
      <c r="A219" s="5"/>
      <c r="B219" s="126" t="s">
        <v>168</v>
      </c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8"/>
      <c r="R219" s="72"/>
      <c r="S219" s="72"/>
      <c r="T219" s="72"/>
      <c r="U219" s="68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18.75" customHeight="1">
      <c r="A220" s="5"/>
      <c r="B220" s="129" t="s">
        <v>169</v>
      </c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1"/>
      <c r="R220" s="72"/>
      <c r="S220" s="72"/>
      <c r="T220" s="72"/>
      <c r="U220" s="68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</row>
    <row r="221" spans="1:21" ht="35.25" customHeight="1">
      <c r="A221" s="5"/>
      <c r="B221" s="82" t="s">
        <v>0</v>
      </c>
      <c r="C221" s="83" t="s">
        <v>70</v>
      </c>
      <c r="D221" s="84" t="s">
        <v>1</v>
      </c>
      <c r="E221" s="44">
        <f>SUM(F221:Q221)</f>
        <v>8733200</v>
      </c>
      <c r="F221" s="92">
        <v>586000</v>
      </c>
      <c r="G221" s="92">
        <v>710500</v>
      </c>
      <c r="H221" s="92">
        <v>743600</v>
      </c>
      <c r="I221" s="92">
        <v>743600</v>
      </c>
      <c r="J221" s="92">
        <v>743600</v>
      </c>
      <c r="K221" s="92">
        <v>743600</v>
      </c>
      <c r="L221" s="92">
        <v>743600</v>
      </c>
      <c r="M221" s="92">
        <v>743600</v>
      </c>
      <c r="N221" s="92">
        <v>743600</v>
      </c>
      <c r="O221" s="92">
        <v>743600</v>
      </c>
      <c r="P221" s="92">
        <v>743600</v>
      </c>
      <c r="Q221" s="93">
        <v>744300</v>
      </c>
      <c r="R221" s="73"/>
      <c r="S221" s="74"/>
      <c r="T221" s="74"/>
      <c r="U221" s="68"/>
    </row>
    <row r="222" spans="1:21" ht="35.25" customHeight="1">
      <c r="A222" s="5"/>
      <c r="B222" s="82" t="s">
        <v>2</v>
      </c>
      <c r="C222" s="83" t="s">
        <v>71</v>
      </c>
      <c r="D222" s="84" t="s">
        <v>1</v>
      </c>
      <c r="E222" s="44">
        <f aca="true" t="shared" si="11" ref="E222:E293">SUM(F222:Q222)</f>
        <v>2753300</v>
      </c>
      <c r="F222" s="92">
        <v>152500</v>
      </c>
      <c r="G222" s="92">
        <v>203000</v>
      </c>
      <c r="H222" s="92">
        <v>303400</v>
      </c>
      <c r="I222" s="92">
        <v>321400</v>
      </c>
      <c r="J222" s="92">
        <v>232500</v>
      </c>
      <c r="K222" s="92">
        <v>210200</v>
      </c>
      <c r="L222" s="92">
        <v>230200</v>
      </c>
      <c r="M222" s="92">
        <v>210200</v>
      </c>
      <c r="N222" s="92">
        <v>210200</v>
      </c>
      <c r="O222" s="92">
        <v>210200</v>
      </c>
      <c r="P222" s="92">
        <v>210200</v>
      </c>
      <c r="Q222" s="93">
        <v>259300</v>
      </c>
      <c r="R222" s="73"/>
      <c r="S222" s="74"/>
      <c r="T222" s="75"/>
      <c r="U222" s="76"/>
    </row>
    <row r="223" spans="1:21" ht="33.75" customHeight="1">
      <c r="A223" s="5"/>
      <c r="B223" s="82" t="s">
        <v>2</v>
      </c>
      <c r="C223" s="83" t="s">
        <v>72</v>
      </c>
      <c r="D223" s="84" t="s">
        <v>1</v>
      </c>
      <c r="E223" s="44">
        <f t="shared" si="11"/>
        <v>75494500</v>
      </c>
      <c r="F223" s="92">
        <v>3728700</v>
      </c>
      <c r="G223" s="92">
        <v>4567200</v>
      </c>
      <c r="H223" s="92">
        <v>6640200</v>
      </c>
      <c r="I223" s="92">
        <v>6614600</v>
      </c>
      <c r="J223" s="92">
        <v>7275200</v>
      </c>
      <c r="K223" s="92">
        <v>6894200</v>
      </c>
      <c r="L223" s="92">
        <v>7230500</v>
      </c>
      <c r="M223" s="92">
        <v>5442100</v>
      </c>
      <c r="N223" s="92">
        <v>4939000</v>
      </c>
      <c r="O223" s="92">
        <v>6551500</v>
      </c>
      <c r="P223" s="92">
        <v>6109300</v>
      </c>
      <c r="Q223" s="93">
        <v>9502000</v>
      </c>
      <c r="R223" s="73"/>
      <c r="S223" s="74"/>
      <c r="T223" s="75"/>
      <c r="U223" s="76"/>
    </row>
    <row r="224" spans="1:21" ht="36.75" customHeight="1">
      <c r="A224" s="5"/>
      <c r="B224" s="82" t="s">
        <v>2</v>
      </c>
      <c r="C224" s="83" t="s">
        <v>72</v>
      </c>
      <c r="D224" s="84">
        <v>101003005</v>
      </c>
      <c r="E224" s="44">
        <f t="shared" si="11"/>
        <v>3959600</v>
      </c>
      <c r="F224" s="92">
        <v>329900</v>
      </c>
      <c r="G224" s="92">
        <v>329900</v>
      </c>
      <c r="H224" s="92">
        <v>329900</v>
      </c>
      <c r="I224" s="92">
        <v>329900</v>
      </c>
      <c r="J224" s="92">
        <v>329900</v>
      </c>
      <c r="K224" s="92">
        <v>329900</v>
      </c>
      <c r="L224" s="92">
        <v>329900</v>
      </c>
      <c r="M224" s="92">
        <v>329900</v>
      </c>
      <c r="N224" s="92">
        <v>329900</v>
      </c>
      <c r="O224" s="92">
        <v>329900</v>
      </c>
      <c r="P224" s="92">
        <v>329900</v>
      </c>
      <c r="Q224" s="93">
        <v>330700</v>
      </c>
      <c r="R224" s="73"/>
      <c r="S224" s="74"/>
      <c r="T224" s="75"/>
      <c r="U224" s="76"/>
    </row>
    <row r="225" spans="1:21" ht="36.75" customHeight="1">
      <c r="A225" s="5"/>
      <c r="B225" s="82" t="s">
        <v>2</v>
      </c>
      <c r="C225" s="83" t="s">
        <v>72</v>
      </c>
      <c r="D225" s="84">
        <v>101003029</v>
      </c>
      <c r="E225" s="44">
        <f t="shared" si="11"/>
        <v>63000</v>
      </c>
      <c r="F225" s="92">
        <v>5500</v>
      </c>
      <c r="G225" s="92">
        <v>5500</v>
      </c>
      <c r="H225" s="92">
        <v>5500</v>
      </c>
      <c r="I225" s="92">
        <v>5500</v>
      </c>
      <c r="J225" s="92">
        <v>5500</v>
      </c>
      <c r="K225" s="92">
        <v>5500</v>
      </c>
      <c r="L225" s="92">
        <v>5000</v>
      </c>
      <c r="M225" s="92">
        <v>5000</v>
      </c>
      <c r="N225" s="92">
        <v>5000</v>
      </c>
      <c r="O225" s="92">
        <v>5000</v>
      </c>
      <c r="P225" s="92">
        <v>5000</v>
      </c>
      <c r="Q225" s="93">
        <v>5000</v>
      </c>
      <c r="R225" s="73"/>
      <c r="S225" s="74"/>
      <c r="T225" s="75"/>
      <c r="U225" s="76"/>
    </row>
    <row r="226" spans="1:21" ht="33.75" customHeight="1">
      <c r="A226" s="5"/>
      <c r="B226" s="82" t="s">
        <v>2</v>
      </c>
      <c r="C226" s="83" t="s">
        <v>127</v>
      </c>
      <c r="D226" s="84">
        <v>102003004</v>
      </c>
      <c r="E226" s="44">
        <f t="shared" si="11"/>
        <v>37900</v>
      </c>
      <c r="F226" s="92">
        <v>0</v>
      </c>
      <c r="G226" s="92">
        <v>0</v>
      </c>
      <c r="H226" s="92">
        <v>37900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3">
        <v>0</v>
      </c>
      <c r="R226" s="73"/>
      <c r="S226" s="74"/>
      <c r="T226" s="75"/>
      <c r="U226" s="76"/>
    </row>
    <row r="227" spans="1:21" ht="36" customHeight="1">
      <c r="A227" s="5"/>
      <c r="B227" s="82" t="s">
        <v>2</v>
      </c>
      <c r="C227" s="83" t="s">
        <v>73</v>
      </c>
      <c r="D227" s="84" t="s">
        <v>1</v>
      </c>
      <c r="E227" s="44">
        <f t="shared" si="11"/>
        <v>10709300</v>
      </c>
      <c r="F227" s="92">
        <v>0</v>
      </c>
      <c r="G227" s="92">
        <v>0</v>
      </c>
      <c r="H227" s="92">
        <v>0</v>
      </c>
      <c r="I227" s="92">
        <v>0</v>
      </c>
      <c r="J227" s="92">
        <v>1300000</v>
      </c>
      <c r="K227" s="92">
        <v>2275000</v>
      </c>
      <c r="L227" s="92">
        <v>3200000</v>
      </c>
      <c r="M227" s="92">
        <v>2485100</v>
      </c>
      <c r="N227" s="92">
        <v>0</v>
      </c>
      <c r="O227" s="92">
        <v>0</v>
      </c>
      <c r="P227" s="92">
        <v>1449200</v>
      </c>
      <c r="Q227" s="93">
        <v>0</v>
      </c>
      <c r="R227" s="73"/>
      <c r="S227" s="74"/>
      <c r="T227" s="75"/>
      <c r="U227" s="76"/>
    </row>
    <row r="228" spans="1:21" ht="33" customHeight="1">
      <c r="A228" s="5"/>
      <c r="B228" s="82" t="s">
        <v>2</v>
      </c>
      <c r="C228" s="83" t="s">
        <v>74</v>
      </c>
      <c r="D228" s="84" t="s">
        <v>1</v>
      </c>
      <c r="E228" s="44">
        <f t="shared" si="11"/>
        <v>84777300</v>
      </c>
      <c r="F228" s="92">
        <v>4073900</v>
      </c>
      <c r="G228" s="92">
        <v>4636200</v>
      </c>
      <c r="H228" s="92">
        <v>8130100</v>
      </c>
      <c r="I228" s="92">
        <v>3881100</v>
      </c>
      <c r="J228" s="92">
        <v>5449800</v>
      </c>
      <c r="K228" s="92">
        <v>3111900</v>
      </c>
      <c r="L228" s="92">
        <v>11434300</v>
      </c>
      <c r="M228" s="92">
        <v>6347300</v>
      </c>
      <c r="N228" s="92">
        <v>6393700</v>
      </c>
      <c r="O228" s="92">
        <v>12617000</v>
      </c>
      <c r="P228" s="92">
        <v>12249400</v>
      </c>
      <c r="Q228" s="93">
        <v>6452600</v>
      </c>
      <c r="R228" s="73"/>
      <c r="S228" s="74"/>
      <c r="T228" s="75"/>
      <c r="U228" s="76"/>
    </row>
    <row r="229" spans="1:21" ht="36.75" customHeight="1">
      <c r="A229" s="5"/>
      <c r="B229" s="82" t="s">
        <v>2</v>
      </c>
      <c r="C229" s="83" t="s">
        <v>74</v>
      </c>
      <c r="D229" s="84">
        <v>101004001</v>
      </c>
      <c r="E229" s="44">
        <f t="shared" si="11"/>
        <v>24303900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5562000</v>
      </c>
      <c r="L229" s="92">
        <v>5670000</v>
      </c>
      <c r="M229" s="92">
        <v>5400000</v>
      </c>
      <c r="N229" s="92">
        <v>0</v>
      </c>
      <c r="O229" s="92">
        <v>0</v>
      </c>
      <c r="P229" s="92">
        <v>0</v>
      </c>
      <c r="Q229" s="93">
        <v>7671900</v>
      </c>
      <c r="R229" s="73"/>
      <c r="S229" s="74"/>
      <c r="T229" s="75"/>
      <c r="U229" s="76"/>
    </row>
    <row r="230" spans="1:21" ht="36" customHeight="1">
      <c r="A230" s="5"/>
      <c r="B230" s="82" t="s">
        <v>2</v>
      </c>
      <c r="C230" s="83" t="s">
        <v>74</v>
      </c>
      <c r="D230" s="84">
        <v>101004005</v>
      </c>
      <c r="E230" s="44">
        <f t="shared" si="11"/>
        <v>14458800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5373000</v>
      </c>
      <c r="O230" s="92">
        <v>5301000</v>
      </c>
      <c r="P230" s="92">
        <v>0</v>
      </c>
      <c r="Q230" s="93">
        <v>3784800</v>
      </c>
      <c r="R230" s="73"/>
      <c r="S230" s="74"/>
      <c r="T230" s="75"/>
      <c r="U230" s="76"/>
    </row>
    <row r="231" spans="1:21" ht="33" customHeight="1">
      <c r="A231" s="5"/>
      <c r="B231" s="82" t="s">
        <v>2</v>
      </c>
      <c r="C231" s="83" t="s">
        <v>204</v>
      </c>
      <c r="D231" s="84" t="s">
        <v>1</v>
      </c>
      <c r="E231" s="44">
        <f t="shared" si="11"/>
        <v>514900</v>
      </c>
      <c r="F231" s="92">
        <v>0</v>
      </c>
      <c r="G231" s="92">
        <v>0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514900</v>
      </c>
      <c r="P231" s="92">
        <v>0</v>
      </c>
      <c r="Q231" s="93">
        <v>0</v>
      </c>
      <c r="R231" s="73"/>
      <c r="S231" s="74"/>
      <c r="T231" s="75"/>
      <c r="U231" s="76"/>
    </row>
    <row r="232" spans="1:21" ht="33" customHeight="1">
      <c r="A232" s="5"/>
      <c r="B232" s="82" t="s">
        <v>2</v>
      </c>
      <c r="C232" s="83" t="s">
        <v>159</v>
      </c>
      <c r="D232" s="84" t="s">
        <v>1</v>
      </c>
      <c r="E232" s="44">
        <f t="shared" si="11"/>
        <v>100000</v>
      </c>
      <c r="F232" s="92">
        <v>0</v>
      </c>
      <c r="G232" s="92">
        <v>0</v>
      </c>
      <c r="H232" s="92">
        <v>0</v>
      </c>
      <c r="I232" s="92">
        <v>0</v>
      </c>
      <c r="J232" s="92">
        <v>100000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0</v>
      </c>
      <c r="Q232" s="93">
        <v>0</v>
      </c>
      <c r="R232" s="73"/>
      <c r="S232" s="74"/>
      <c r="T232" s="75"/>
      <c r="U232" s="76"/>
    </row>
    <row r="233" spans="1:21" ht="35.25" customHeight="1">
      <c r="A233" s="5"/>
      <c r="B233" s="82" t="s">
        <v>2</v>
      </c>
      <c r="C233" s="83" t="s">
        <v>191</v>
      </c>
      <c r="D233" s="84" t="s">
        <v>1</v>
      </c>
      <c r="E233" s="44">
        <f t="shared" si="11"/>
        <v>7508900</v>
      </c>
      <c r="F233" s="92">
        <v>0</v>
      </c>
      <c r="G233" s="92">
        <v>0</v>
      </c>
      <c r="H233" s="92">
        <v>3770600</v>
      </c>
      <c r="I233" s="92">
        <v>150000</v>
      </c>
      <c r="J233" s="92">
        <v>0</v>
      </c>
      <c r="K233" s="92">
        <v>0</v>
      </c>
      <c r="L233" s="92">
        <v>0</v>
      </c>
      <c r="M233" s="92">
        <v>3588300</v>
      </c>
      <c r="N233" s="92">
        <v>0</v>
      </c>
      <c r="O233" s="92">
        <v>0</v>
      </c>
      <c r="P233" s="92">
        <v>0</v>
      </c>
      <c r="Q233" s="93">
        <v>0</v>
      </c>
      <c r="R233" s="73"/>
      <c r="S233" s="74"/>
      <c r="T233" s="75"/>
      <c r="U233" s="76"/>
    </row>
    <row r="234" spans="1:21" ht="36.75" customHeight="1">
      <c r="A234" s="5"/>
      <c r="B234" s="82" t="s">
        <v>2</v>
      </c>
      <c r="C234" s="83" t="s">
        <v>160</v>
      </c>
      <c r="D234" s="84" t="s">
        <v>1</v>
      </c>
      <c r="E234" s="44">
        <f t="shared" si="11"/>
        <v>45725100</v>
      </c>
      <c r="F234" s="92">
        <v>2000000</v>
      </c>
      <c r="G234" s="92">
        <v>5234000</v>
      </c>
      <c r="H234" s="92">
        <v>5452400</v>
      </c>
      <c r="I234" s="92">
        <v>1236000</v>
      </c>
      <c r="J234" s="92">
        <v>5904000</v>
      </c>
      <c r="K234" s="92">
        <v>3556200</v>
      </c>
      <c r="L234" s="92">
        <v>3612000</v>
      </c>
      <c r="M234" s="92">
        <v>4254000</v>
      </c>
      <c r="N234" s="92">
        <v>3284000</v>
      </c>
      <c r="O234" s="92">
        <v>3986750</v>
      </c>
      <c r="P234" s="92">
        <v>3737550</v>
      </c>
      <c r="Q234" s="93">
        <v>3468200</v>
      </c>
      <c r="R234" s="73"/>
      <c r="S234" s="74"/>
      <c r="T234" s="75"/>
      <c r="U234" s="76"/>
    </row>
    <row r="235" spans="1:21" ht="36.75" customHeight="1">
      <c r="A235" s="5"/>
      <c r="B235" s="82" t="s">
        <v>2</v>
      </c>
      <c r="C235" s="83" t="s">
        <v>135</v>
      </c>
      <c r="D235" s="84" t="s">
        <v>1</v>
      </c>
      <c r="E235" s="44">
        <f t="shared" si="11"/>
        <v>759000</v>
      </c>
      <c r="F235" s="92">
        <v>0</v>
      </c>
      <c r="G235" s="92">
        <v>0</v>
      </c>
      <c r="H235" s="92">
        <v>9000</v>
      </c>
      <c r="I235" s="92">
        <v>500000</v>
      </c>
      <c r="J235" s="92">
        <v>0</v>
      </c>
      <c r="K235" s="92">
        <v>0</v>
      </c>
      <c r="L235" s="92">
        <v>0</v>
      </c>
      <c r="M235" s="92">
        <v>0</v>
      </c>
      <c r="N235" s="92">
        <v>250000</v>
      </c>
      <c r="O235" s="92">
        <v>0</v>
      </c>
      <c r="P235" s="92">
        <v>0</v>
      </c>
      <c r="Q235" s="93">
        <v>0</v>
      </c>
      <c r="R235" s="73"/>
      <c r="S235" s="74"/>
      <c r="T235" s="75"/>
      <c r="U235" s="76"/>
    </row>
    <row r="236" spans="1:21" ht="33.75" customHeight="1">
      <c r="A236" s="5"/>
      <c r="B236" s="82" t="s">
        <v>2</v>
      </c>
      <c r="C236" s="83" t="s">
        <v>75</v>
      </c>
      <c r="D236" s="84" t="s">
        <v>1</v>
      </c>
      <c r="E236" s="44">
        <f t="shared" si="11"/>
        <v>1026200</v>
      </c>
      <c r="F236" s="92">
        <v>0</v>
      </c>
      <c r="G236" s="92">
        <v>300000</v>
      </c>
      <c r="H236" s="92">
        <v>19500</v>
      </c>
      <c r="I236" s="92">
        <v>80500</v>
      </c>
      <c r="J236" s="92">
        <v>100000</v>
      </c>
      <c r="K236" s="92">
        <v>100000</v>
      </c>
      <c r="L236" s="92">
        <v>100000</v>
      </c>
      <c r="M236" s="92">
        <v>100000</v>
      </c>
      <c r="N236" s="92">
        <v>36500</v>
      </c>
      <c r="O236" s="92">
        <v>89700</v>
      </c>
      <c r="P236" s="92">
        <v>100000</v>
      </c>
      <c r="Q236" s="93">
        <v>0</v>
      </c>
      <c r="R236" s="73"/>
      <c r="S236" s="74"/>
      <c r="T236" s="75"/>
      <c r="U236" s="76"/>
    </row>
    <row r="237" spans="1:21" ht="36.75" customHeight="1">
      <c r="A237" s="5"/>
      <c r="B237" s="82" t="s">
        <v>2</v>
      </c>
      <c r="C237" s="83" t="s">
        <v>247</v>
      </c>
      <c r="D237" s="84" t="s">
        <v>1</v>
      </c>
      <c r="E237" s="44">
        <f t="shared" si="11"/>
        <v>756800</v>
      </c>
      <c r="F237" s="92">
        <v>0</v>
      </c>
      <c r="G237" s="92">
        <v>0</v>
      </c>
      <c r="H237" s="92">
        <v>66000</v>
      </c>
      <c r="I237" s="92">
        <v>214000</v>
      </c>
      <c r="J237" s="92">
        <v>190000</v>
      </c>
      <c r="K237" s="92">
        <v>163000</v>
      </c>
      <c r="L237" s="92">
        <v>60300</v>
      </c>
      <c r="M237" s="92">
        <v>0</v>
      </c>
      <c r="N237" s="92">
        <v>63500</v>
      </c>
      <c r="O237" s="92">
        <v>0</v>
      </c>
      <c r="P237" s="92">
        <v>0</v>
      </c>
      <c r="Q237" s="93">
        <v>0</v>
      </c>
      <c r="R237" s="73"/>
      <c r="S237" s="74"/>
      <c r="T237" s="75"/>
      <c r="U237" s="76"/>
    </row>
    <row r="238" spans="1:21" ht="33.75" customHeight="1">
      <c r="A238" s="5"/>
      <c r="B238" s="82" t="s">
        <v>2</v>
      </c>
      <c r="C238" s="83" t="s">
        <v>76</v>
      </c>
      <c r="D238" s="84" t="s">
        <v>1</v>
      </c>
      <c r="E238" s="44">
        <f t="shared" si="11"/>
        <v>8222100</v>
      </c>
      <c r="F238" s="92">
        <v>631200</v>
      </c>
      <c r="G238" s="92">
        <v>652700</v>
      </c>
      <c r="H238" s="92">
        <v>700000</v>
      </c>
      <c r="I238" s="92">
        <v>700000</v>
      </c>
      <c r="J238" s="92">
        <v>700000</v>
      </c>
      <c r="K238" s="92">
        <v>700000</v>
      </c>
      <c r="L238" s="92">
        <v>700000</v>
      </c>
      <c r="M238" s="92">
        <v>700000</v>
      </c>
      <c r="N238" s="92">
        <v>700000</v>
      </c>
      <c r="O238" s="92">
        <v>700000</v>
      </c>
      <c r="P238" s="92">
        <v>1310400</v>
      </c>
      <c r="Q238" s="93">
        <v>27800</v>
      </c>
      <c r="R238" s="73"/>
      <c r="S238" s="74"/>
      <c r="T238" s="75"/>
      <c r="U238" s="76"/>
    </row>
    <row r="239" spans="1:21" ht="38.25" customHeight="1">
      <c r="A239" s="5"/>
      <c r="B239" s="82" t="s">
        <v>2</v>
      </c>
      <c r="C239" s="83" t="s">
        <v>248</v>
      </c>
      <c r="D239" s="84" t="s">
        <v>1</v>
      </c>
      <c r="E239" s="44">
        <f t="shared" si="11"/>
        <v>1478600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3">
        <v>1478600</v>
      </c>
      <c r="R239" s="73"/>
      <c r="S239" s="74"/>
      <c r="T239" s="75"/>
      <c r="U239" s="76"/>
    </row>
    <row r="240" spans="1:21" ht="36" customHeight="1">
      <c r="A240" s="5"/>
      <c r="B240" s="82" t="s">
        <v>2</v>
      </c>
      <c r="C240" s="83" t="s">
        <v>248</v>
      </c>
      <c r="D240" s="84">
        <v>101002011</v>
      </c>
      <c r="E240" s="44">
        <f t="shared" si="11"/>
        <v>2800000</v>
      </c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92">
        <v>0</v>
      </c>
      <c r="N240" s="92">
        <v>0</v>
      </c>
      <c r="O240" s="92">
        <v>0</v>
      </c>
      <c r="P240" s="92">
        <v>0</v>
      </c>
      <c r="Q240" s="93">
        <v>2800000</v>
      </c>
      <c r="R240" s="73"/>
      <c r="S240" s="74"/>
      <c r="T240" s="75"/>
      <c r="U240" s="76"/>
    </row>
    <row r="241" spans="1:21" ht="35.25" customHeight="1">
      <c r="A241" s="5"/>
      <c r="B241" s="82" t="s">
        <v>2</v>
      </c>
      <c r="C241" s="83" t="s">
        <v>77</v>
      </c>
      <c r="D241" s="84" t="s">
        <v>1</v>
      </c>
      <c r="E241" s="44">
        <f t="shared" si="11"/>
        <v>2200000</v>
      </c>
      <c r="F241" s="92">
        <v>250000</v>
      </c>
      <c r="G241" s="92">
        <v>300000</v>
      </c>
      <c r="H241" s="92">
        <v>380500</v>
      </c>
      <c r="I241" s="92">
        <v>369500</v>
      </c>
      <c r="J241" s="92">
        <v>200000</v>
      </c>
      <c r="K241" s="92">
        <v>338000</v>
      </c>
      <c r="L241" s="92">
        <v>150000</v>
      </c>
      <c r="M241" s="92">
        <v>100000</v>
      </c>
      <c r="N241" s="92">
        <v>112000</v>
      </c>
      <c r="O241" s="92">
        <v>0</v>
      </c>
      <c r="P241" s="92">
        <v>0</v>
      </c>
      <c r="Q241" s="93">
        <v>0</v>
      </c>
      <c r="R241" s="73"/>
      <c r="S241" s="74"/>
      <c r="T241" s="75"/>
      <c r="U241" s="76"/>
    </row>
    <row r="242" spans="1:21" ht="32.25" customHeight="1">
      <c r="A242" s="5"/>
      <c r="B242" s="65" t="s">
        <v>2</v>
      </c>
      <c r="C242" s="61" t="s">
        <v>78</v>
      </c>
      <c r="D242" s="62" t="s">
        <v>1</v>
      </c>
      <c r="E242" s="44">
        <f t="shared" si="11"/>
        <v>1500000</v>
      </c>
      <c r="F242" s="63">
        <v>100000</v>
      </c>
      <c r="G242" s="63">
        <v>200000</v>
      </c>
      <c r="H242" s="63">
        <v>200000</v>
      </c>
      <c r="I242" s="63">
        <v>200000</v>
      </c>
      <c r="J242" s="63">
        <v>150000</v>
      </c>
      <c r="K242" s="63">
        <v>100000</v>
      </c>
      <c r="L242" s="63">
        <v>100000</v>
      </c>
      <c r="M242" s="63">
        <v>100000</v>
      </c>
      <c r="N242" s="63">
        <v>100000</v>
      </c>
      <c r="O242" s="63">
        <v>100000</v>
      </c>
      <c r="P242" s="63">
        <v>100000</v>
      </c>
      <c r="Q242" s="64">
        <v>50000</v>
      </c>
      <c r="R242" s="73"/>
      <c r="S242" s="74"/>
      <c r="T242" s="75"/>
      <c r="U242" s="76"/>
    </row>
    <row r="243" spans="1:21" ht="36" customHeight="1">
      <c r="A243" s="5"/>
      <c r="B243" s="65" t="s">
        <v>2</v>
      </c>
      <c r="C243" s="61" t="s">
        <v>79</v>
      </c>
      <c r="D243" s="62" t="s">
        <v>1</v>
      </c>
      <c r="E243" s="44">
        <f t="shared" si="11"/>
        <v>1700000</v>
      </c>
      <c r="F243" s="63">
        <v>100000</v>
      </c>
      <c r="G243" s="63">
        <v>150000</v>
      </c>
      <c r="H243" s="63">
        <v>100000</v>
      </c>
      <c r="I243" s="63">
        <v>100000</v>
      </c>
      <c r="J243" s="63">
        <v>150000</v>
      </c>
      <c r="K243" s="63">
        <v>150000</v>
      </c>
      <c r="L243" s="63">
        <v>115500</v>
      </c>
      <c r="M243" s="63">
        <v>150000</v>
      </c>
      <c r="N243" s="63">
        <v>140000</v>
      </c>
      <c r="O243" s="63">
        <v>300000</v>
      </c>
      <c r="P243" s="63">
        <v>170000</v>
      </c>
      <c r="Q243" s="64">
        <v>74500</v>
      </c>
      <c r="R243" s="73"/>
      <c r="S243" s="74"/>
      <c r="T243" s="75"/>
      <c r="U243" s="76"/>
    </row>
    <row r="244" spans="1:21" ht="33.75" customHeight="1">
      <c r="A244" s="5"/>
      <c r="B244" s="65" t="s">
        <v>2</v>
      </c>
      <c r="C244" s="61" t="s">
        <v>205</v>
      </c>
      <c r="D244" s="62" t="s">
        <v>1</v>
      </c>
      <c r="E244" s="44">
        <f t="shared" si="11"/>
        <v>6634200</v>
      </c>
      <c r="F244" s="63">
        <v>0</v>
      </c>
      <c r="G244" s="63">
        <v>0</v>
      </c>
      <c r="H244" s="63">
        <v>3944100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2690100</v>
      </c>
      <c r="O244" s="63">
        <v>0</v>
      </c>
      <c r="P244" s="63">
        <v>0</v>
      </c>
      <c r="Q244" s="64">
        <v>0</v>
      </c>
      <c r="R244" s="73"/>
      <c r="S244" s="74"/>
      <c r="T244" s="75"/>
      <c r="U244" s="76"/>
    </row>
    <row r="245" spans="1:21" ht="36.75" customHeight="1">
      <c r="A245" s="5"/>
      <c r="B245" s="65" t="s">
        <v>3</v>
      </c>
      <c r="C245" s="61" t="s">
        <v>99</v>
      </c>
      <c r="D245" s="62" t="s">
        <v>1</v>
      </c>
      <c r="E245" s="44">
        <f t="shared" si="11"/>
        <v>28691100</v>
      </c>
      <c r="F245" s="63">
        <v>2513600</v>
      </c>
      <c r="G245" s="63">
        <v>2513600</v>
      </c>
      <c r="H245" s="63">
        <v>2513600</v>
      </c>
      <c r="I245" s="63">
        <v>2513600</v>
      </c>
      <c r="J245" s="63">
        <v>2513600</v>
      </c>
      <c r="K245" s="63">
        <v>2513600</v>
      </c>
      <c r="L245" s="63">
        <v>2513600</v>
      </c>
      <c r="M245" s="63">
        <v>2513600</v>
      </c>
      <c r="N245" s="63">
        <v>2513600</v>
      </c>
      <c r="O245" s="63">
        <v>2513600</v>
      </c>
      <c r="P245" s="63">
        <v>2513600</v>
      </c>
      <c r="Q245" s="64">
        <v>1041500</v>
      </c>
      <c r="R245" s="73"/>
      <c r="S245" s="74"/>
      <c r="T245" s="75"/>
      <c r="U245" s="76"/>
    </row>
    <row r="246" spans="1:21" ht="33" customHeight="1">
      <c r="A246" s="5"/>
      <c r="B246" s="65" t="s">
        <v>3</v>
      </c>
      <c r="C246" s="61" t="s">
        <v>249</v>
      </c>
      <c r="D246" s="62" t="s">
        <v>1</v>
      </c>
      <c r="E246" s="44">
        <f t="shared" si="11"/>
        <v>16661900</v>
      </c>
      <c r="F246" s="63">
        <v>0</v>
      </c>
      <c r="G246" s="63">
        <v>2371800</v>
      </c>
      <c r="H246" s="63">
        <v>1383800</v>
      </c>
      <c r="I246" s="63">
        <v>1361500</v>
      </c>
      <c r="J246" s="63">
        <v>1410900</v>
      </c>
      <c r="K246" s="63">
        <v>1840500</v>
      </c>
      <c r="L246" s="63">
        <v>1346300</v>
      </c>
      <c r="M246" s="63">
        <v>1340000</v>
      </c>
      <c r="N246" s="63">
        <v>1338000</v>
      </c>
      <c r="O246" s="63">
        <v>1329000</v>
      </c>
      <c r="P246" s="63">
        <v>1302400</v>
      </c>
      <c r="Q246" s="64">
        <v>1637700</v>
      </c>
      <c r="R246" s="73"/>
      <c r="S246" s="74"/>
      <c r="T246" s="75"/>
      <c r="U246" s="76"/>
    </row>
    <row r="247" spans="1:21" ht="32.25" customHeight="1">
      <c r="A247" s="5"/>
      <c r="B247" s="65" t="s">
        <v>3</v>
      </c>
      <c r="C247" s="61" t="s">
        <v>80</v>
      </c>
      <c r="D247" s="62" t="s">
        <v>1</v>
      </c>
      <c r="E247" s="44">
        <f t="shared" si="11"/>
        <v>100000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4">
        <v>100000</v>
      </c>
      <c r="R247" s="73"/>
      <c r="S247" s="74"/>
      <c r="T247" s="75"/>
      <c r="U247" s="76"/>
    </row>
    <row r="248" spans="1:21" ht="33" customHeight="1">
      <c r="A248" s="5"/>
      <c r="B248" s="65" t="s">
        <v>3</v>
      </c>
      <c r="C248" s="61" t="s">
        <v>136</v>
      </c>
      <c r="D248" s="62" t="s">
        <v>1</v>
      </c>
      <c r="E248" s="44">
        <f t="shared" si="11"/>
        <v>5000000</v>
      </c>
      <c r="F248" s="63">
        <v>0</v>
      </c>
      <c r="G248" s="63">
        <v>0</v>
      </c>
      <c r="H248" s="63">
        <v>1250100</v>
      </c>
      <c r="I248" s="63">
        <v>416700</v>
      </c>
      <c r="J248" s="63">
        <v>416700</v>
      </c>
      <c r="K248" s="63">
        <v>416700</v>
      </c>
      <c r="L248" s="63">
        <v>416700</v>
      </c>
      <c r="M248" s="63">
        <v>416700</v>
      </c>
      <c r="N248" s="63">
        <v>416700</v>
      </c>
      <c r="O248" s="63">
        <v>416700</v>
      </c>
      <c r="P248" s="63">
        <v>416700</v>
      </c>
      <c r="Q248" s="64">
        <v>416300</v>
      </c>
      <c r="R248" s="73"/>
      <c r="S248" s="74"/>
      <c r="T248" s="75"/>
      <c r="U248" s="76"/>
    </row>
    <row r="249" spans="1:21" ht="33" customHeight="1">
      <c r="A249" s="5"/>
      <c r="B249" s="65" t="s">
        <v>3</v>
      </c>
      <c r="C249" s="61" t="s">
        <v>206</v>
      </c>
      <c r="D249" s="62" t="s">
        <v>1</v>
      </c>
      <c r="E249" s="44">
        <f t="shared" si="11"/>
        <v>45000000</v>
      </c>
      <c r="F249" s="63">
        <v>0</v>
      </c>
      <c r="G249" s="63">
        <v>0</v>
      </c>
      <c r="H249" s="63">
        <v>0</v>
      </c>
      <c r="I249" s="63">
        <v>0</v>
      </c>
      <c r="J249" s="63">
        <v>20000000</v>
      </c>
      <c r="K249" s="63">
        <v>0</v>
      </c>
      <c r="L249" s="63">
        <v>0</v>
      </c>
      <c r="M249" s="63">
        <v>0</v>
      </c>
      <c r="N249" s="63">
        <v>25000000</v>
      </c>
      <c r="O249" s="63">
        <v>0</v>
      </c>
      <c r="P249" s="63">
        <v>0</v>
      </c>
      <c r="Q249" s="64">
        <v>0</v>
      </c>
      <c r="R249" s="73"/>
      <c r="S249" s="74"/>
      <c r="T249" s="75"/>
      <c r="U249" s="76"/>
    </row>
    <row r="250" spans="1:21" ht="33" customHeight="1">
      <c r="A250" s="5"/>
      <c r="B250" s="65" t="s">
        <v>203</v>
      </c>
      <c r="C250" s="61" t="s">
        <v>81</v>
      </c>
      <c r="D250" s="62" t="s">
        <v>1</v>
      </c>
      <c r="E250" s="44">
        <f t="shared" si="11"/>
        <v>5674400</v>
      </c>
      <c r="F250" s="63">
        <v>464000</v>
      </c>
      <c r="G250" s="63">
        <v>464000</v>
      </c>
      <c r="H250" s="63">
        <v>466000</v>
      </c>
      <c r="I250" s="63">
        <v>464000</v>
      </c>
      <c r="J250" s="63">
        <v>464000</v>
      </c>
      <c r="K250" s="63">
        <v>466000</v>
      </c>
      <c r="L250" s="63">
        <v>464000</v>
      </c>
      <c r="M250" s="63">
        <v>464000</v>
      </c>
      <c r="N250" s="63">
        <v>466000</v>
      </c>
      <c r="O250" s="63">
        <v>561500</v>
      </c>
      <c r="P250" s="63">
        <v>464000</v>
      </c>
      <c r="Q250" s="64">
        <v>466900</v>
      </c>
      <c r="R250" s="73"/>
      <c r="S250" s="74"/>
      <c r="T250" s="75"/>
      <c r="U250" s="76"/>
    </row>
    <row r="251" spans="1:21" ht="33" customHeight="1">
      <c r="A251" s="5"/>
      <c r="B251" s="65" t="s">
        <v>203</v>
      </c>
      <c r="C251" s="61" t="s">
        <v>81</v>
      </c>
      <c r="D251" s="62">
        <v>107001001</v>
      </c>
      <c r="E251" s="44">
        <f t="shared" si="11"/>
        <v>27600</v>
      </c>
      <c r="F251" s="63">
        <v>6600</v>
      </c>
      <c r="G251" s="63">
        <v>0</v>
      </c>
      <c r="H251" s="63">
        <v>0</v>
      </c>
      <c r="I251" s="63">
        <v>6600</v>
      </c>
      <c r="J251" s="63">
        <v>0</v>
      </c>
      <c r="K251" s="63">
        <v>0</v>
      </c>
      <c r="L251" s="63">
        <v>6600</v>
      </c>
      <c r="M251" s="63">
        <v>0</v>
      </c>
      <c r="N251" s="63">
        <v>0</v>
      </c>
      <c r="O251" s="63">
        <v>7800</v>
      </c>
      <c r="P251" s="63">
        <v>0</v>
      </c>
      <c r="Q251" s="64">
        <v>0</v>
      </c>
      <c r="R251" s="73"/>
      <c r="S251" s="74"/>
      <c r="T251" s="75"/>
      <c r="U251" s="76"/>
    </row>
    <row r="252" spans="1:21" ht="36" customHeight="1">
      <c r="A252" s="5"/>
      <c r="B252" s="65" t="s">
        <v>203</v>
      </c>
      <c r="C252" s="61" t="s">
        <v>81</v>
      </c>
      <c r="D252" s="62">
        <v>107002001</v>
      </c>
      <c r="E252" s="44">
        <f t="shared" si="11"/>
        <v>48700</v>
      </c>
      <c r="F252" s="63">
        <v>11700</v>
      </c>
      <c r="G252" s="63">
        <v>0</v>
      </c>
      <c r="H252" s="63">
        <v>0</v>
      </c>
      <c r="I252" s="63">
        <v>11600</v>
      </c>
      <c r="J252" s="63">
        <v>0</v>
      </c>
      <c r="K252" s="63">
        <v>0</v>
      </c>
      <c r="L252" s="63">
        <v>11600</v>
      </c>
      <c r="M252" s="63">
        <v>0</v>
      </c>
      <c r="N252" s="63">
        <v>0</v>
      </c>
      <c r="O252" s="63">
        <v>13800</v>
      </c>
      <c r="P252" s="63">
        <v>0</v>
      </c>
      <c r="Q252" s="64">
        <v>0</v>
      </c>
      <c r="R252" s="73"/>
      <c r="S252" s="74"/>
      <c r="T252" s="75"/>
      <c r="U252" s="76"/>
    </row>
    <row r="253" spans="1:21" ht="38.25" customHeight="1">
      <c r="A253" s="5"/>
      <c r="B253" s="65" t="s">
        <v>203</v>
      </c>
      <c r="C253" s="61" t="s">
        <v>81</v>
      </c>
      <c r="D253" s="62">
        <v>107003001</v>
      </c>
      <c r="E253" s="44">
        <f t="shared" si="11"/>
        <v>25900</v>
      </c>
      <c r="F253" s="63">
        <v>6200</v>
      </c>
      <c r="G253" s="63">
        <v>0</v>
      </c>
      <c r="H253" s="63">
        <v>0</v>
      </c>
      <c r="I253" s="63">
        <v>6200</v>
      </c>
      <c r="J253" s="63">
        <v>0</v>
      </c>
      <c r="K253" s="63">
        <v>0</v>
      </c>
      <c r="L253" s="63">
        <v>6200</v>
      </c>
      <c r="M253" s="63">
        <v>0</v>
      </c>
      <c r="N253" s="63">
        <v>0</v>
      </c>
      <c r="O253" s="63">
        <v>7300</v>
      </c>
      <c r="P253" s="63">
        <v>0</v>
      </c>
      <c r="Q253" s="64">
        <v>0</v>
      </c>
      <c r="R253" s="73"/>
      <c r="S253" s="74"/>
      <c r="T253" s="75"/>
      <c r="U253" s="76"/>
    </row>
    <row r="254" spans="1:21" ht="39.75" customHeight="1">
      <c r="A254" s="5"/>
      <c r="B254" s="65" t="s">
        <v>203</v>
      </c>
      <c r="C254" s="61" t="s">
        <v>81</v>
      </c>
      <c r="D254" s="62">
        <v>107004001</v>
      </c>
      <c r="E254" s="44">
        <f t="shared" si="11"/>
        <v>27500</v>
      </c>
      <c r="F254" s="63">
        <v>6600</v>
      </c>
      <c r="G254" s="63">
        <v>0</v>
      </c>
      <c r="H254" s="63">
        <v>0</v>
      </c>
      <c r="I254" s="63">
        <v>6600</v>
      </c>
      <c r="J254" s="63">
        <v>0</v>
      </c>
      <c r="K254" s="63">
        <v>0</v>
      </c>
      <c r="L254" s="63">
        <v>6600</v>
      </c>
      <c r="M254" s="63">
        <v>0</v>
      </c>
      <c r="N254" s="63">
        <v>0</v>
      </c>
      <c r="O254" s="63">
        <v>7700</v>
      </c>
      <c r="P254" s="63">
        <v>0</v>
      </c>
      <c r="Q254" s="64">
        <v>0</v>
      </c>
      <c r="R254" s="73"/>
      <c r="S254" s="74"/>
      <c r="T254" s="75"/>
      <c r="U254" s="76"/>
    </row>
    <row r="255" spans="1:21" ht="40.5" customHeight="1">
      <c r="A255" s="5"/>
      <c r="B255" s="65" t="s">
        <v>203</v>
      </c>
      <c r="C255" s="61" t="s">
        <v>81</v>
      </c>
      <c r="D255" s="62">
        <v>107005001</v>
      </c>
      <c r="E255" s="44">
        <f t="shared" si="11"/>
        <v>20400</v>
      </c>
      <c r="F255" s="63">
        <v>4900</v>
      </c>
      <c r="G255" s="63">
        <v>0</v>
      </c>
      <c r="H255" s="63">
        <v>0</v>
      </c>
      <c r="I255" s="63">
        <v>5000</v>
      </c>
      <c r="J255" s="63">
        <v>0</v>
      </c>
      <c r="K255" s="63">
        <v>0</v>
      </c>
      <c r="L255" s="63">
        <v>4800</v>
      </c>
      <c r="M255" s="63">
        <v>0</v>
      </c>
      <c r="N255" s="63">
        <v>0</v>
      </c>
      <c r="O255" s="63">
        <v>5700</v>
      </c>
      <c r="P255" s="63">
        <v>0</v>
      </c>
      <c r="Q255" s="64">
        <v>0</v>
      </c>
      <c r="R255" s="73"/>
      <c r="S255" s="74"/>
      <c r="T255" s="75"/>
      <c r="U255" s="76"/>
    </row>
    <row r="256" spans="1:21" ht="42" customHeight="1">
      <c r="A256" s="5"/>
      <c r="B256" s="65" t="s">
        <v>203</v>
      </c>
      <c r="C256" s="61" t="s">
        <v>81</v>
      </c>
      <c r="D256" s="62">
        <v>107006001</v>
      </c>
      <c r="E256" s="44">
        <f t="shared" si="11"/>
        <v>15700</v>
      </c>
      <c r="F256" s="63">
        <v>3800</v>
      </c>
      <c r="G256" s="63">
        <v>0</v>
      </c>
      <c r="H256" s="63">
        <v>0</v>
      </c>
      <c r="I256" s="63">
        <v>3700</v>
      </c>
      <c r="J256" s="63">
        <v>0</v>
      </c>
      <c r="K256" s="63">
        <v>0</v>
      </c>
      <c r="L256" s="63">
        <v>3700</v>
      </c>
      <c r="M256" s="63">
        <v>0</v>
      </c>
      <c r="N256" s="63">
        <v>0</v>
      </c>
      <c r="O256" s="63">
        <v>4500</v>
      </c>
      <c r="P256" s="63">
        <v>0</v>
      </c>
      <c r="Q256" s="64">
        <v>0</v>
      </c>
      <c r="R256" s="73"/>
      <c r="S256" s="74"/>
      <c r="T256" s="75"/>
      <c r="U256" s="76"/>
    </row>
    <row r="257" spans="1:21" ht="39.75" customHeight="1">
      <c r="A257" s="5"/>
      <c r="B257" s="65" t="s">
        <v>203</v>
      </c>
      <c r="C257" s="61" t="s">
        <v>81</v>
      </c>
      <c r="D257" s="62">
        <v>107007001</v>
      </c>
      <c r="E257" s="44">
        <f t="shared" si="11"/>
        <v>30900</v>
      </c>
      <c r="F257" s="63">
        <v>7400</v>
      </c>
      <c r="G257" s="63">
        <v>0</v>
      </c>
      <c r="H257" s="63">
        <v>0</v>
      </c>
      <c r="I257" s="63">
        <v>7400</v>
      </c>
      <c r="J257" s="63">
        <v>0</v>
      </c>
      <c r="K257" s="63">
        <v>0</v>
      </c>
      <c r="L257" s="63">
        <v>7400</v>
      </c>
      <c r="M257" s="63">
        <v>0</v>
      </c>
      <c r="N257" s="63">
        <v>0</v>
      </c>
      <c r="O257" s="63">
        <v>8700</v>
      </c>
      <c r="P257" s="63">
        <v>0</v>
      </c>
      <c r="Q257" s="64">
        <v>0</v>
      </c>
      <c r="R257" s="73"/>
      <c r="S257" s="74"/>
      <c r="T257" s="75"/>
      <c r="U257" s="76"/>
    </row>
    <row r="258" spans="1:21" ht="44.25" customHeight="1">
      <c r="A258" s="5"/>
      <c r="B258" s="65" t="s">
        <v>203</v>
      </c>
      <c r="C258" s="61" t="s">
        <v>81</v>
      </c>
      <c r="D258" s="62">
        <v>107008001</v>
      </c>
      <c r="E258" s="44">
        <f t="shared" si="11"/>
        <v>7100</v>
      </c>
      <c r="F258" s="63">
        <v>1700</v>
      </c>
      <c r="G258" s="63">
        <v>0</v>
      </c>
      <c r="H258" s="63">
        <v>0</v>
      </c>
      <c r="I258" s="63">
        <v>1700</v>
      </c>
      <c r="J258" s="63">
        <v>0</v>
      </c>
      <c r="K258" s="63">
        <v>0</v>
      </c>
      <c r="L258" s="63">
        <v>1700</v>
      </c>
      <c r="M258" s="63">
        <v>0</v>
      </c>
      <c r="N258" s="63">
        <v>0</v>
      </c>
      <c r="O258" s="63">
        <v>2000</v>
      </c>
      <c r="P258" s="63">
        <v>0</v>
      </c>
      <c r="Q258" s="64">
        <v>0</v>
      </c>
      <c r="R258" s="73"/>
      <c r="S258" s="74"/>
      <c r="T258" s="75"/>
      <c r="U258" s="76"/>
    </row>
    <row r="259" spans="1:21" ht="38.25" customHeight="1">
      <c r="A259" s="5"/>
      <c r="B259" s="65" t="s">
        <v>203</v>
      </c>
      <c r="C259" s="61" t="s">
        <v>81</v>
      </c>
      <c r="D259" s="62">
        <v>107009001</v>
      </c>
      <c r="E259" s="44">
        <f t="shared" si="11"/>
        <v>13100</v>
      </c>
      <c r="F259" s="63">
        <v>3200</v>
      </c>
      <c r="G259" s="63">
        <v>0</v>
      </c>
      <c r="H259" s="63">
        <v>0</v>
      </c>
      <c r="I259" s="63">
        <v>3200</v>
      </c>
      <c r="J259" s="63">
        <v>0</v>
      </c>
      <c r="K259" s="63">
        <v>0</v>
      </c>
      <c r="L259" s="63">
        <v>3100</v>
      </c>
      <c r="M259" s="63">
        <v>0</v>
      </c>
      <c r="N259" s="63">
        <v>0</v>
      </c>
      <c r="O259" s="63">
        <v>3600</v>
      </c>
      <c r="P259" s="63">
        <v>0</v>
      </c>
      <c r="Q259" s="64">
        <v>0</v>
      </c>
      <c r="R259" s="73"/>
      <c r="S259" s="74"/>
      <c r="T259" s="75"/>
      <c r="U259" s="76"/>
    </row>
    <row r="260" spans="1:21" ht="47.25" customHeight="1">
      <c r="A260" s="5"/>
      <c r="B260" s="65" t="s">
        <v>203</v>
      </c>
      <c r="C260" s="61" t="s">
        <v>81</v>
      </c>
      <c r="D260" s="62">
        <v>107010001</v>
      </c>
      <c r="E260" s="44">
        <f t="shared" si="11"/>
        <v>28600</v>
      </c>
      <c r="F260" s="63">
        <v>6900</v>
      </c>
      <c r="G260" s="63">
        <v>0</v>
      </c>
      <c r="H260" s="63">
        <v>0</v>
      </c>
      <c r="I260" s="63">
        <v>6800</v>
      </c>
      <c r="J260" s="63">
        <v>0</v>
      </c>
      <c r="K260" s="63">
        <v>0</v>
      </c>
      <c r="L260" s="63">
        <v>6900</v>
      </c>
      <c r="M260" s="63">
        <v>0</v>
      </c>
      <c r="N260" s="63">
        <v>0</v>
      </c>
      <c r="O260" s="63">
        <v>8000</v>
      </c>
      <c r="P260" s="63">
        <v>0</v>
      </c>
      <c r="Q260" s="64">
        <v>0</v>
      </c>
      <c r="R260" s="73"/>
      <c r="S260" s="74"/>
      <c r="T260" s="75"/>
      <c r="U260" s="76"/>
    </row>
    <row r="261" spans="1:21" ht="45" customHeight="1">
      <c r="A261" s="5"/>
      <c r="B261" s="65" t="s">
        <v>203</v>
      </c>
      <c r="C261" s="61" t="s">
        <v>81</v>
      </c>
      <c r="D261" s="62">
        <v>107011001</v>
      </c>
      <c r="E261" s="44">
        <f t="shared" si="11"/>
        <v>571400</v>
      </c>
      <c r="F261" s="63">
        <v>142000</v>
      </c>
      <c r="G261" s="63">
        <v>0</v>
      </c>
      <c r="H261" s="63">
        <v>0</v>
      </c>
      <c r="I261" s="63">
        <v>142000</v>
      </c>
      <c r="J261" s="63">
        <v>0</v>
      </c>
      <c r="K261" s="63">
        <v>0</v>
      </c>
      <c r="L261" s="63">
        <v>142000</v>
      </c>
      <c r="M261" s="63">
        <v>0</v>
      </c>
      <c r="N261" s="63">
        <v>0</v>
      </c>
      <c r="O261" s="63">
        <v>145400</v>
      </c>
      <c r="P261" s="63">
        <v>0</v>
      </c>
      <c r="Q261" s="64">
        <v>0</v>
      </c>
      <c r="R261" s="73"/>
      <c r="S261" s="74"/>
      <c r="T261" s="75"/>
      <c r="U261" s="76"/>
    </row>
    <row r="262" spans="1:21" ht="50.25" customHeight="1">
      <c r="A262" s="5"/>
      <c r="B262" s="65" t="s">
        <v>4</v>
      </c>
      <c r="C262" s="61" t="s">
        <v>250</v>
      </c>
      <c r="D262" s="62" t="s">
        <v>1</v>
      </c>
      <c r="E262" s="44">
        <f t="shared" si="11"/>
        <v>23700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23700</v>
      </c>
      <c r="Q262" s="64">
        <v>0</v>
      </c>
      <c r="R262" s="73"/>
      <c r="S262" s="74"/>
      <c r="T262" s="75"/>
      <c r="U262" s="76"/>
    </row>
    <row r="263" spans="1:21" ht="45.75" customHeight="1">
      <c r="A263" s="5"/>
      <c r="B263" s="65" t="s">
        <v>4</v>
      </c>
      <c r="C263" s="61" t="s">
        <v>82</v>
      </c>
      <c r="D263" s="62" t="s">
        <v>1</v>
      </c>
      <c r="E263" s="44">
        <f t="shared" si="11"/>
        <v>8356700</v>
      </c>
      <c r="F263" s="63">
        <v>560000</v>
      </c>
      <c r="G263" s="63">
        <v>600000</v>
      </c>
      <c r="H263" s="63">
        <v>800000</v>
      </c>
      <c r="I263" s="63">
        <v>800000</v>
      </c>
      <c r="J263" s="63">
        <v>741000</v>
      </c>
      <c r="K263" s="63">
        <v>653000</v>
      </c>
      <c r="L263" s="63">
        <v>700000</v>
      </c>
      <c r="M263" s="63">
        <v>700000</v>
      </c>
      <c r="N263" s="63">
        <v>700000</v>
      </c>
      <c r="O263" s="63">
        <v>700000</v>
      </c>
      <c r="P263" s="63">
        <v>700000</v>
      </c>
      <c r="Q263" s="64">
        <v>702700</v>
      </c>
      <c r="R263" s="73"/>
      <c r="S263" s="74"/>
      <c r="T263" s="75"/>
      <c r="U263" s="76"/>
    </row>
    <row r="264" spans="1:21" ht="49.5" customHeight="1">
      <c r="A264" s="5"/>
      <c r="B264" s="65" t="s">
        <v>4</v>
      </c>
      <c r="C264" s="61" t="s">
        <v>82</v>
      </c>
      <c r="D264" s="62">
        <v>101002005</v>
      </c>
      <c r="E264" s="44">
        <f t="shared" si="11"/>
        <v>599100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599100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4">
        <v>0</v>
      </c>
      <c r="R264" s="73"/>
      <c r="S264" s="74"/>
      <c r="T264" s="75"/>
      <c r="U264" s="76"/>
    </row>
    <row r="265" spans="1:21" ht="45" customHeight="1">
      <c r="A265" s="5"/>
      <c r="B265" s="65" t="s">
        <v>5</v>
      </c>
      <c r="C265" s="61" t="s">
        <v>251</v>
      </c>
      <c r="D265" s="62" t="s">
        <v>1</v>
      </c>
      <c r="E265" s="44">
        <f t="shared" si="11"/>
        <v>23700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23700</v>
      </c>
      <c r="Q265" s="64">
        <v>0</v>
      </c>
      <c r="R265" s="73"/>
      <c r="S265" s="74"/>
      <c r="T265" s="75"/>
      <c r="U265" s="76"/>
    </row>
    <row r="266" spans="1:21" ht="48.75" customHeight="1">
      <c r="A266" s="5"/>
      <c r="B266" s="65" t="s">
        <v>5</v>
      </c>
      <c r="C266" s="61" t="s">
        <v>83</v>
      </c>
      <c r="D266" s="62" t="s">
        <v>1</v>
      </c>
      <c r="E266" s="44">
        <f t="shared" si="11"/>
        <v>10924200</v>
      </c>
      <c r="F266" s="63">
        <v>700000</v>
      </c>
      <c r="G266" s="63">
        <v>900000</v>
      </c>
      <c r="H266" s="63">
        <v>900000</v>
      </c>
      <c r="I266" s="63">
        <v>900000</v>
      </c>
      <c r="J266" s="63">
        <v>900000</v>
      </c>
      <c r="K266" s="63">
        <v>900000</v>
      </c>
      <c r="L266" s="63">
        <v>900000</v>
      </c>
      <c r="M266" s="63">
        <v>900000</v>
      </c>
      <c r="N266" s="63">
        <v>900000</v>
      </c>
      <c r="O266" s="63">
        <v>1315000</v>
      </c>
      <c r="P266" s="63">
        <v>850000</v>
      </c>
      <c r="Q266" s="64">
        <v>859200</v>
      </c>
      <c r="R266" s="73"/>
      <c r="S266" s="74"/>
      <c r="T266" s="75"/>
      <c r="U266" s="76"/>
    </row>
    <row r="267" spans="1:21" ht="48" customHeight="1">
      <c r="A267" s="5"/>
      <c r="B267" s="65" t="s">
        <v>5</v>
      </c>
      <c r="C267" s="61" t="s">
        <v>83</v>
      </c>
      <c r="D267" s="62">
        <v>101003006</v>
      </c>
      <c r="E267" s="44">
        <f t="shared" si="11"/>
        <v>730000</v>
      </c>
      <c r="F267" s="63">
        <v>61000</v>
      </c>
      <c r="G267" s="63">
        <v>61000</v>
      </c>
      <c r="H267" s="63">
        <v>61000</v>
      </c>
      <c r="I267" s="63">
        <v>61000</v>
      </c>
      <c r="J267" s="63">
        <v>61000</v>
      </c>
      <c r="K267" s="63">
        <v>61000</v>
      </c>
      <c r="L267" s="63">
        <v>61000</v>
      </c>
      <c r="M267" s="63">
        <v>61000</v>
      </c>
      <c r="N267" s="63">
        <v>62000</v>
      </c>
      <c r="O267" s="63">
        <v>60000</v>
      </c>
      <c r="P267" s="63">
        <v>60000</v>
      </c>
      <c r="Q267" s="64">
        <v>60000</v>
      </c>
      <c r="R267" s="73"/>
      <c r="S267" s="74"/>
      <c r="T267" s="75"/>
      <c r="U267" s="76"/>
    </row>
    <row r="268" spans="1:21" ht="44.25" customHeight="1">
      <c r="A268" s="5"/>
      <c r="B268" s="65" t="s">
        <v>5</v>
      </c>
      <c r="C268" s="61" t="s">
        <v>83</v>
      </c>
      <c r="D268" s="62">
        <v>101003007</v>
      </c>
      <c r="E268" s="44">
        <f t="shared" si="11"/>
        <v>6051200</v>
      </c>
      <c r="F268" s="63">
        <v>0</v>
      </c>
      <c r="G268" s="63">
        <v>1000000</v>
      </c>
      <c r="H268" s="63">
        <v>1000000</v>
      </c>
      <c r="I268" s="63">
        <v>1000000</v>
      </c>
      <c r="J268" s="63">
        <v>1000000</v>
      </c>
      <c r="K268" s="63">
        <v>1000000</v>
      </c>
      <c r="L268" s="63">
        <v>1051200</v>
      </c>
      <c r="M268" s="63">
        <v>0</v>
      </c>
      <c r="N268" s="63">
        <v>0</v>
      </c>
      <c r="O268" s="63">
        <v>0</v>
      </c>
      <c r="P268" s="63">
        <v>0</v>
      </c>
      <c r="Q268" s="64">
        <v>0</v>
      </c>
      <c r="R268" s="73"/>
      <c r="S268" s="74"/>
      <c r="T268" s="75"/>
      <c r="U268" s="76"/>
    </row>
    <row r="269" spans="1:21" ht="47.25" customHeight="1">
      <c r="A269" s="5"/>
      <c r="B269" s="65" t="s">
        <v>5</v>
      </c>
      <c r="C269" s="61" t="s">
        <v>83</v>
      </c>
      <c r="D269" s="62">
        <v>101003024</v>
      </c>
      <c r="E269" s="44">
        <f t="shared" si="11"/>
        <v>3958500</v>
      </c>
      <c r="F269" s="63">
        <v>0</v>
      </c>
      <c r="G269" s="63">
        <v>600000</v>
      </c>
      <c r="H269" s="63">
        <v>400000</v>
      </c>
      <c r="I269" s="63">
        <v>2958500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4">
        <v>0</v>
      </c>
      <c r="R269" s="73"/>
      <c r="S269" s="74"/>
      <c r="T269" s="75"/>
      <c r="U269" s="76"/>
    </row>
    <row r="270" spans="1:21" ht="48.75" customHeight="1">
      <c r="A270" s="5"/>
      <c r="B270" s="65" t="s">
        <v>6</v>
      </c>
      <c r="C270" s="61" t="s">
        <v>84</v>
      </c>
      <c r="D270" s="62" t="s">
        <v>1</v>
      </c>
      <c r="E270" s="44">
        <f t="shared" si="11"/>
        <v>17556700</v>
      </c>
      <c r="F270" s="63">
        <v>900000</v>
      </c>
      <c r="G270" s="63">
        <v>2000000</v>
      </c>
      <c r="H270" s="63">
        <v>1550000</v>
      </c>
      <c r="I270" s="63">
        <v>1550000</v>
      </c>
      <c r="J270" s="63">
        <v>1200000</v>
      </c>
      <c r="K270" s="63">
        <v>1370000</v>
      </c>
      <c r="L270" s="63">
        <v>1570000</v>
      </c>
      <c r="M270" s="63">
        <v>1480000</v>
      </c>
      <c r="N270" s="63">
        <v>1480000</v>
      </c>
      <c r="O270" s="63">
        <v>1580000</v>
      </c>
      <c r="P270" s="63">
        <v>1580000</v>
      </c>
      <c r="Q270" s="64">
        <v>1296700</v>
      </c>
      <c r="R270" s="73"/>
      <c r="S270" s="74"/>
      <c r="T270" s="75"/>
      <c r="U270" s="76"/>
    </row>
    <row r="271" spans="1:21" ht="48.75" customHeight="1">
      <c r="A271" s="5"/>
      <c r="B271" s="65" t="s">
        <v>6</v>
      </c>
      <c r="C271" s="61" t="s">
        <v>85</v>
      </c>
      <c r="D271" s="62" t="s">
        <v>1</v>
      </c>
      <c r="E271" s="44">
        <f t="shared" si="11"/>
        <v>1100000</v>
      </c>
      <c r="F271" s="63">
        <v>300000</v>
      </c>
      <c r="G271" s="63">
        <v>100000</v>
      </c>
      <c r="H271" s="63">
        <v>150000</v>
      </c>
      <c r="I271" s="63">
        <v>200000</v>
      </c>
      <c r="J271" s="63">
        <v>250000</v>
      </c>
      <c r="K271" s="63">
        <v>100000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4">
        <v>0</v>
      </c>
      <c r="R271" s="73"/>
      <c r="S271" s="74"/>
      <c r="T271" s="75"/>
      <c r="U271" s="76"/>
    </row>
    <row r="272" spans="1:21" ht="54" customHeight="1">
      <c r="A272" s="5"/>
      <c r="B272" s="65" t="s">
        <v>7</v>
      </c>
      <c r="C272" s="61" t="s">
        <v>252</v>
      </c>
      <c r="D272" s="62" t="s">
        <v>1</v>
      </c>
      <c r="E272" s="44">
        <f t="shared" si="11"/>
        <v>423700</v>
      </c>
      <c r="F272" s="63">
        <v>0</v>
      </c>
      <c r="G272" s="63">
        <v>0</v>
      </c>
      <c r="H272" s="63">
        <v>0</v>
      </c>
      <c r="I272" s="63">
        <v>400000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23700</v>
      </c>
      <c r="Q272" s="64">
        <v>0</v>
      </c>
      <c r="R272" s="73"/>
      <c r="S272" s="74"/>
      <c r="T272" s="75"/>
      <c r="U272" s="76"/>
    </row>
    <row r="273" spans="1:21" ht="48" customHeight="1">
      <c r="A273" s="5"/>
      <c r="B273" s="65" t="s">
        <v>7</v>
      </c>
      <c r="C273" s="61" t="s">
        <v>86</v>
      </c>
      <c r="D273" s="62" t="s">
        <v>1</v>
      </c>
      <c r="E273" s="44">
        <f t="shared" si="11"/>
        <v>2016100</v>
      </c>
      <c r="F273" s="63">
        <v>0</v>
      </c>
      <c r="G273" s="63">
        <v>500000</v>
      </c>
      <c r="H273" s="63">
        <v>0</v>
      </c>
      <c r="I273" s="63">
        <v>235900</v>
      </c>
      <c r="J273" s="63">
        <v>780200</v>
      </c>
      <c r="K273" s="63">
        <v>400000</v>
      </c>
      <c r="L273" s="63">
        <v>0</v>
      </c>
      <c r="M273" s="63">
        <v>0</v>
      </c>
      <c r="N273" s="63">
        <v>100000</v>
      </c>
      <c r="O273" s="63">
        <v>0</v>
      </c>
      <c r="P273" s="63">
        <v>0</v>
      </c>
      <c r="Q273" s="64">
        <v>0</v>
      </c>
      <c r="R273" s="73"/>
      <c r="S273" s="74"/>
      <c r="T273" s="75"/>
      <c r="U273" s="76"/>
    </row>
    <row r="274" spans="1:21" ht="48" customHeight="1">
      <c r="A274" s="5"/>
      <c r="B274" s="65" t="s">
        <v>7</v>
      </c>
      <c r="C274" s="61" t="s">
        <v>207</v>
      </c>
      <c r="D274" s="62" t="s">
        <v>1</v>
      </c>
      <c r="E274" s="44">
        <f t="shared" si="11"/>
        <v>202100</v>
      </c>
      <c r="F274" s="63">
        <v>0</v>
      </c>
      <c r="G274" s="63">
        <v>0</v>
      </c>
      <c r="H274" s="63">
        <v>100000</v>
      </c>
      <c r="I274" s="63">
        <v>0</v>
      </c>
      <c r="J274" s="63">
        <v>0</v>
      </c>
      <c r="K274" s="63">
        <v>100000</v>
      </c>
      <c r="L274" s="63">
        <v>0</v>
      </c>
      <c r="M274" s="63">
        <v>0</v>
      </c>
      <c r="N274" s="63">
        <v>0</v>
      </c>
      <c r="O274" s="63">
        <v>0</v>
      </c>
      <c r="P274" s="63">
        <v>2100</v>
      </c>
      <c r="Q274" s="64">
        <v>0</v>
      </c>
      <c r="R274" s="73"/>
      <c r="S274" s="74"/>
      <c r="T274" s="75"/>
      <c r="U274" s="76"/>
    </row>
    <row r="275" spans="1:21" ht="47.25" customHeight="1">
      <c r="A275" s="5"/>
      <c r="B275" s="65" t="s">
        <v>7</v>
      </c>
      <c r="C275" s="61" t="s">
        <v>87</v>
      </c>
      <c r="D275" s="62" t="s">
        <v>1</v>
      </c>
      <c r="E275" s="44">
        <f t="shared" si="11"/>
        <v>65172300</v>
      </c>
      <c r="F275" s="63">
        <v>3000000</v>
      </c>
      <c r="G275" s="63">
        <v>27591000</v>
      </c>
      <c r="H275" s="63">
        <v>5000000</v>
      </c>
      <c r="I275" s="63">
        <v>2693300</v>
      </c>
      <c r="J275" s="63">
        <v>2500000</v>
      </c>
      <c r="K275" s="63">
        <v>3000000</v>
      </c>
      <c r="L275" s="63">
        <v>2370000</v>
      </c>
      <c r="M275" s="63">
        <v>5808900</v>
      </c>
      <c r="N275" s="63">
        <v>4209100</v>
      </c>
      <c r="O275" s="63">
        <v>3000000</v>
      </c>
      <c r="P275" s="63">
        <v>3000000</v>
      </c>
      <c r="Q275" s="64">
        <v>3000000</v>
      </c>
      <c r="R275" s="73"/>
      <c r="S275" s="74"/>
      <c r="T275" s="75"/>
      <c r="U275" s="76"/>
    </row>
    <row r="276" spans="1:21" ht="47.25" customHeight="1">
      <c r="A276" s="5"/>
      <c r="B276" s="65" t="s">
        <v>7</v>
      </c>
      <c r="C276" s="61" t="s">
        <v>87</v>
      </c>
      <c r="D276" s="62">
        <v>101002006</v>
      </c>
      <c r="E276" s="44">
        <f t="shared" si="11"/>
        <v>1631500</v>
      </c>
      <c r="F276" s="63">
        <v>0</v>
      </c>
      <c r="G276" s="63">
        <v>0</v>
      </c>
      <c r="H276" s="63">
        <v>1631500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4">
        <v>0</v>
      </c>
      <c r="R276" s="73"/>
      <c r="S276" s="74"/>
      <c r="T276" s="75"/>
      <c r="U276" s="76"/>
    </row>
    <row r="277" spans="1:21" ht="48.75" customHeight="1">
      <c r="A277" s="5"/>
      <c r="B277" s="65" t="s">
        <v>7</v>
      </c>
      <c r="C277" s="61" t="s">
        <v>88</v>
      </c>
      <c r="D277" s="62" t="s">
        <v>1</v>
      </c>
      <c r="E277" s="44">
        <f t="shared" si="11"/>
        <v>13622300</v>
      </c>
      <c r="F277" s="63">
        <v>1134500</v>
      </c>
      <c r="G277" s="63">
        <v>1096500</v>
      </c>
      <c r="H277" s="63">
        <v>1096500</v>
      </c>
      <c r="I277" s="63">
        <v>1134500</v>
      </c>
      <c r="J277" s="63">
        <v>1096500</v>
      </c>
      <c r="K277" s="63">
        <v>1096500</v>
      </c>
      <c r="L277" s="63">
        <v>1147200</v>
      </c>
      <c r="M277" s="63">
        <v>1109200</v>
      </c>
      <c r="N277" s="63">
        <v>1109100</v>
      </c>
      <c r="O277" s="63">
        <v>1514000</v>
      </c>
      <c r="P277" s="63">
        <v>1043900</v>
      </c>
      <c r="Q277" s="64">
        <v>1043900</v>
      </c>
      <c r="R277" s="73"/>
      <c r="S277" s="74"/>
      <c r="T277" s="75"/>
      <c r="U277" s="76"/>
    </row>
    <row r="278" spans="1:21" ht="48" customHeight="1">
      <c r="A278" s="5"/>
      <c r="B278" s="65" t="s">
        <v>7</v>
      </c>
      <c r="C278" s="61" t="s">
        <v>88</v>
      </c>
      <c r="D278" s="62">
        <v>101003003</v>
      </c>
      <c r="E278" s="44">
        <f t="shared" si="11"/>
        <v>1459600</v>
      </c>
      <c r="F278" s="63">
        <v>121600</v>
      </c>
      <c r="G278" s="63">
        <v>121600</v>
      </c>
      <c r="H278" s="63">
        <v>121600</v>
      </c>
      <c r="I278" s="63">
        <v>121600</v>
      </c>
      <c r="J278" s="63">
        <v>121600</v>
      </c>
      <c r="K278" s="63">
        <v>121600</v>
      </c>
      <c r="L278" s="63">
        <v>121600</v>
      </c>
      <c r="M278" s="63">
        <v>121600</v>
      </c>
      <c r="N278" s="63">
        <v>121600</v>
      </c>
      <c r="O278" s="63">
        <v>121600</v>
      </c>
      <c r="P278" s="63">
        <v>121600</v>
      </c>
      <c r="Q278" s="64">
        <v>122000</v>
      </c>
      <c r="R278" s="73"/>
      <c r="S278" s="74"/>
      <c r="T278" s="75"/>
      <c r="U278" s="76"/>
    </row>
    <row r="279" spans="1:21" ht="46.5" customHeight="1">
      <c r="A279" s="5"/>
      <c r="B279" s="65" t="s">
        <v>7</v>
      </c>
      <c r="C279" s="61" t="s">
        <v>88</v>
      </c>
      <c r="D279" s="62">
        <v>101003008</v>
      </c>
      <c r="E279" s="44">
        <f t="shared" si="11"/>
        <v>729800</v>
      </c>
      <c r="F279" s="63">
        <v>60800</v>
      </c>
      <c r="G279" s="63">
        <v>60800</v>
      </c>
      <c r="H279" s="63">
        <v>60800</v>
      </c>
      <c r="I279" s="63">
        <v>60800</v>
      </c>
      <c r="J279" s="63">
        <v>60800</v>
      </c>
      <c r="K279" s="63">
        <v>60800</v>
      </c>
      <c r="L279" s="63">
        <v>60800</v>
      </c>
      <c r="M279" s="63">
        <v>60800</v>
      </c>
      <c r="N279" s="63">
        <v>60800</v>
      </c>
      <c r="O279" s="63">
        <v>60800</v>
      </c>
      <c r="P279" s="63">
        <v>60800</v>
      </c>
      <c r="Q279" s="64">
        <v>61000</v>
      </c>
      <c r="R279" s="73"/>
      <c r="S279" s="74"/>
      <c r="T279" s="75"/>
      <c r="U279" s="76"/>
    </row>
    <row r="280" spans="1:21" ht="48" customHeight="1">
      <c r="A280" s="5"/>
      <c r="B280" s="65" t="s">
        <v>7</v>
      </c>
      <c r="C280" s="61" t="s">
        <v>88</v>
      </c>
      <c r="D280" s="62">
        <v>107001004</v>
      </c>
      <c r="E280" s="44">
        <f t="shared" si="11"/>
        <v>35700</v>
      </c>
      <c r="F280" s="63">
        <v>0</v>
      </c>
      <c r="G280" s="63">
        <v>0</v>
      </c>
      <c r="H280" s="63">
        <v>0</v>
      </c>
      <c r="I280" s="63">
        <v>35700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4">
        <v>0</v>
      </c>
      <c r="R280" s="73"/>
      <c r="S280" s="74"/>
      <c r="T280" s="75"/>
      <c r="U280" s="76"/>
    </row>
    <row r="281" spans="1:21" ht="46.5" customHeight="1">
      <c r="A281" s="5"/>
      <c r="B281" s="65" t="s">
        <v>7</v>
      </c>
      <c r="C281" s="61" t="s">
        <v>88</v>
      </c>
      <c r="D281" s="62">
        <v>107001005</v>
      </c>
      <c r="E281" s="44">
        <f t="shared" si="11"/>
        <v>35700</v>
      </c>
      <c r="F281" s="63">
        <v>0</v>
      </c>
      <c r="G281" s="63">
        <v>0</v>
      </c>
      <c r="H281" s="63">
        <v>0</v>
      </c>
      <c r="I281" s="63">
        <v>35700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4">
        <v>0</v>
      </c>
      <c r="R281" s="73"/>
      <c r="S281" s="74"/>
      <c r="T281" s="75"/>
      <c r="U281" s="76"/>
    </row>
    <row r="282" spans="1:21" ht="51" customHeight="1">
      <c r="A282" s="5"/>
      <c r="B282" s="65" t="s">
        <v>7</v>
      </c>
      <c r="C282" s="61" t="s">
        <v>88</v>
      </c>
      <c r="D282" s="62">
        <v>107001007</v>
      </c>
      <c r="E282" s="44">
        <f t="shared" si="11"/>
        <v>1000</v>
      </c>
      <c r="F282" s="63">
        <v>0</v>
      </c>
      <c r="G282" s="63">
        <v>0</v>
      </c>
      <c r="H282" s="63">
        <v>0</v>
      </c>
      <c r="I282" s="63">
        <v>1000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4">
        <v>0</v>
      </c>
      <c r="R282" s="73"/>
      <c r="S282" s="74"/>
      <c r="T282" s="75"/>
      <c r="U282" s="76"/>
    </row>
    <row r="283" spans="1:21" ht="51.75" customHeight="1">
      <c r="A283" s="5"/>
      <c r="B283" s="65" t="s">
        <v>7</v>
      </c>
      <c r="C283" s="61" t="s">
        <v>88</v>
      </c>
      <c r="D283" s="62">
        <v>107002004</v>
      </c>
      <c r="E283" s="44">
        <f t="shared" si="11"/>
        <v>41300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41300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4">
        <v>0</v>
      </c>
      <c r="R283" s="73"/>
      <c r="S283" s="74"/>
      <c r="T283" s="75"/>
      <c r="U283" s="76"/>
    </row>
    <row r="284" spans="1:21" ht="49.5" customHeight="1">
      <c r="A284" s="5"/>
      <c r="B284" s="65" t="s">
        <v>7</v>
      </c>
      <c r="C284" s="61" t="s">
        <v>88</v>
      </c>
      <c r="D284" s="62">
        <v>107002005</v>
      </c>
      <c r="E284" s="44">
        <f t="shared" si="11"/>
        <v>41200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41200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4">
        <v>0</v>
      </c>
      <c r="R284" s="73"/>
      <c r="S284" s="74"/>
      <c r="T284" s="75"/>
      <c r="U284" s="76"/>
    </row>
    <row r="285" spans="1:21" ht="51" customHeight="1">
      <c r="A285" s="5"/>
      <c r="B285" s="65" t="s">
        <v>7</v>
      </c>
      <c r="C285" s="61" t="s">
        <v>88</v>
      </c>
      <c r="D285" s="62">
        <v>107003004</v>
      </c>
      <c r="E285" s="44">
        <f t="shared" si="11"/>
        <v>30200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30200</v>
      </c>
      <c r="M285" s="63">
        <v>0</v>
      </c>
      <c r="N285" s="63">
        <v>0</v>
      </c>
      <c r="O285" s="63">
        <v>0</v>
      </c>
      <c r="P285" s="63">
        <v>0</v>
      </c>
      <c r="Q285" s="64">
        <v>0</v>
      </c>
      <c r="R285" s="73"/>
      <c r="S285" s="74"/>
      <c r="T285" s="75"/>
      <c r="U285" s="76"/>
    </row>
    <row r="286" spans="1:21" ht="45" customHeight="1">
      <c r="A286" s="5"/>
      <c r="B286" s="65" t="s">
        <v>7</v>
      </c>
      <c r="C286" s="61" t="s">
        <v>88</v>
      </c>
      <c r="D286" s="62">
        <v>107003005</v>
      </c>
      <c r="E286" s="44">
        <f t="shared" si="11"/>
        <v>30100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30100</v>
      </c>
      <c r="M286" s="63">
        <v>0</v>
      </c>
      <c r="N286" s="63">
        <v>0</v>
      </c>
      <c r="O286" s="63">
        <v>0</v>
      </c>
      <c r="P286" s="63">
        <v>0</v>
      </c>
      <c r="Q286" s="64">
        <v>0</v>
      </c>
      <c r="R286" s="73"/>
      <c r="S286" s="74"/>
      <c r="T286" s="75"/>
      <c r="U286" s="76"/>
    </row>
    <row r="287" spans="1:21" ht="45" customHeight="1">
      <c r="A287" s="5"/>
      <c r="B287" s="65" t="s">
        <v>7</v>
      </c>
      <c r="C287" s="61" t="s">
        <v>88</v>
      </c>
      <c r="D287" s="62">
        <v>107004004</v>
      </c>
      <c r="E287" s="44">
        <f t="shared" si="11"/>
        <v>10000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10000</v>
      </c>
      <c r="Q287" s="64">
        <v>0</v>
      </c>
      <c r="R287" s="73"/>
      <c r="S287" s="74"/>
      <c r="T287" s="75"/>
      <c r="U287" s="76"/>
    </row>
    <row r="288" spans="1:21" ht="48" customHeight="1">
      <c r="A288" s="5"/>
      <c r="B288" s="65" t="s">
        <v>7</v>
      </c>
      <c r="C288" s="61" t="s">
        <v>88</v>
      </c>
      <c r="D288" s="62">
        <v>107004005</v>
      </c>
      <c r="E288" s="44">
        <f t="shared" si="11"/>
        <v>40000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40000</v>
      </c>
      <c r="Q288" s="64">
        <v>0</v>
      </c>
      <c r="R288" s="73"/>
      <c r="S288" s="74"/>
      <c r="T288" s="75"/>
      <c r="U288" s="76"/>
    </row>
    <row r="289" spans="1:21" ht="48" customHeight="1">
      <c r="A289" s="5"/>
      <c r="B289" s="65" t="s">
        <v>7</v>
      </c>
      <c r="C289" s="61" t="s">
        <v>88</v>
      </c>
      <c r="D289" s="62">
        <v>107005004</v>
      </c>
      <c r="E289" s="44">
        <f t="shared" si="11"/>
        <v>24400</v>
      </c>
      <c r="F289" s="63">
        <v>0</v>
      </c>
      <c r="G289" s="63">
        <v>0</v>
      </c>
      <c r="H289" s="63">
        <v>0</v>
      </c>
      <c r="I289" s="63">
        <v>0</v>
      </c>
      <c r="J289" s="63">
        <v>24400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4">
        <v>0</v>
      </c>
      <c r="R289" s="73"/>
      <c r="S289" s="74"/>
      <c r="T289" s="75"/>
      <c r="U289" s="76"/>
    </row>
    <row r="290" spans="1:21" ht="49.5" customHeight="1">
      <c r="A290" s="5"/>
      <c r="B290" s="65" t="s">
        <v>7</v>
      </c>
      <c r="C290" s="61" t="s">
        <v>88</v>
      </c>
      <c r="D290" s="62">
        <v>107005005</v>
      </c>
      <c r="E290" s="44">
        <f t="shared" si="11"/>
        <v>24400</v>
      </c>
      <c r="F290" s="63">
        <v>0</v>
      </c>
      <c r="G290" s="63">
        <v>0</v>
      </c>
      <c r="H290" s="63">
        <v>0</v>
      </c>
      <c r="I290" s="63">
        <v>0</v>
      </c>
      <c r="J290" s="63">
        <v>24400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4">
        <v>0</v>
      </c>
      <c r="R290" s="73"/>
      <c r="S290" s="74"/>
      <c r="T290" s="75"/>
      <c r="U290" s="76"/>
    </row>
    <row r="291" spans="1:21" ht="49.5" customHeight="1">
      <c r="A291" s="5"/>
      <c r="B291" s="65" t="s">
        <v>7</v>
      </c>
      <c r="C291" s="61" t="s">
        <v>88</v>
      </c>
      <c r="D291" s="62">
        <v>107006004</v>
      </c>
      <c r="E291" s="44">
        <f t="shared" si="11"/>
        <v>19100</v>
      </c>
      <c r="F291" s="63">
        <v>0</v>
      </c>
      <c r="G291" s="63">
        <v>0</v>
      </c>
      <c r="H291" s="63">
        <v>0</v>
      </c>
      <c r="I291" s="63">
        <v>0</v>
      </c>
      <c r="J291" s="63">
        <v>19100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4">
        <v>0</v>
      </c>
      <c r="R291" s="73"/>
      <c r="S291" s="74"/>
      <c r="T291" s="75"/>
      <c r="U291" s="76"/>
    </row>
    <row r="292" spans="1:21" ht="50.25" customHeight="1">
      <c r="A292" s="5"/>
      <c r="B292" s="65" t="s">
        <v>7</v>
      </c>
      <c r="C292" s="61" t="s">
        <v>88</v>
      </c>
      <c r="D292" s="62">
        <v>107006005</v>
      </c>
      <c r="E292" s="44">
        <f t="shared" si="11"/>
        <v>19000</v>
      </c>
      <c r="F292" s="63">
        <v>0</v>
      </c>
      <c r="G292" s="63">
        <v>0</v>
      </c>
      <c r="H292" s="63">
        <v>0</v>
      </c>
      <c r="I292" s="63">
        <v>0</v>
      </c>
      <c r="J292" s="63">
        <v>19000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4">
        <v>0</v>
      </c>
      <c r="R292" s="73"/>
      <c r="S292" s="74"/>
      <c r="T292" s="75"/>
      <c r="U292" s="76"/>
    </row>
    <row r="293" spans="1:21" ht="51.75" customHeight="1">
      <c r="A293" s="5"/>
      <c r="B293" s="65" t="s">
        <v>7</v>
      </c>
      <c r="C293" s="61" t="s">
        <v>88</v>
      </c>
      <c r="D293" s="62">
        <v>107007004</v>
      </c>
      <c r="E293" s="44">
        <f t="shared" si="11"/>
        <v>31900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31900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4">
        <v>0</v>
      </c>
      <c r="R293" s="73"/>
      <c r="S293" s="74"/>
      <c r="T293" s="75"/>
      <c r="U293" s="76"/>
    </row>
    <row r="294" spans="1:21" ht="48.75" customHeight="1">
      <c r="A294" s="5"/>
      <c r="B294" s="65" t="s">
        <v>7</v>
      </c>
      <c r="C294" s="61" t="s">
        <v>88</v>
      </c>
      <c r="D294" s="62">
        <v>107007005</v>
      </c>
      <c r="E294" s="44">
        <f aca="true" t="shared" si="12" ref="E294:E353">SUM(F294:Q294)</f>
        <v>32000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32000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4">
        <v>0</v>
      </c>
      <c r="R294" s="73"/>
      <c r="S294" s="74"/>
      <c r="T294" s="75"/>
      <c r="U294" s="76"/>
    </row>
    <row r="295" spans="1:21" ht="48.75" customHeight="1">
      <c r="A295" s="5"/>
      <c r="B295" s="65" t="s">
        <v>7</v>
      </c>
      <c r="C295" s="61" t="s">
        <v>88</v>
      </c>
      <c r="D295" s="62">
        <v>107008004</v>
      </c>
      <c r="E295" s="44">
        <f t="shared" si="12"/>
        <v>14400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14400</v>
      </c>
      <c r="N295" s="63">
        <v>0</v>
      </c>
      <c r="O295" s="63">
        <v>0</v>
      </c>
      <c r="P295" s="63">
        <v>0</v>
      </c>
      <c r="Q295" s="64">
        <v>0</v>
      </c>
      <c r="R295" s="73"/>
      <c r="S295" s="74"/>
      <c r="T295" s="75"/>
      <c r="U295" s="76"/>
    </row>
    <row r="296" spans="1:21" ht="48" customHeight="1">
      <c r="A296" s="5"/>
      <c r="B296" s="65" t="s">
        <v>7</v>
      </c>
      <c r="C296" s="61" t="s">
        <v>88</v>
      </c>
      <c r="D296" s="62">
        <v>107008005</v>
      </c>
      <c r="E296" s="44">
        <f t="shared" si="12"/>
        <v>9300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9300</v>
      </c>
      <c r="N296" s="63">
        <v>0</v>
      </c>
      <c r="O296" s="63">
        <v>0</v>
      </c>
      <c r="P296" s="63">
        <v>0</v>
      </c>
      <c r="Q296" s="64">
        <v>0</v>
      </c>
      <c r="R296" s="73"/>
      <c r="S296" s="74"/>
      <c r="T296" s="75"/>
      <c r="U296" s="76"/>
    </row>
    <row r="297" spans="1:21" ht="51.75" customHeight="1">
      <c r="A297" s="5"/>
      <c r="B297" s="65" t="s">
        <v>7</v>
      </c>
      <c r="C297" s="61" t="s">
        <v>88</v>
      </c>
      <c r="D297" s="62">
        <v>107008006</v>
      </c>
      <c r="E297" s="44">
        <f t="shared" si="12"/>
        <v>5000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5000</v>
      </c>
      <c r="Q297" s="64">
        <v>0</v>
      </c>
      <c r="R297" s="73"/>
      <c r="S297" s="74"/>
      <c r="T297" s="75"/>
      <c r="U297" s="76"/>
    </row>
    <row r="298" spans="1:21" ht="48.75" customHeight="1">
      <c r="A298" s="5"/>
      <c r="B298" s="65" t="s">
        <v>7</v>
      </c>
      <c r="C298" s="61" t="s">
        <v>88</v>
      </c>
      <c r="D298" s="62">
        <v>107009004</v>
      </c>
      <c r="E298" s="44">
        <f t="shared" si="12"/>
        <v>18200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18200</v>
      </c>
      <c r="O298" s="63">
        <v>0</v>
      </c>
      <c r="P298" s="63">
        <v>0</v>
      </c>
      <c r="Q298" s="64">
        <v>0</v>
      </c>
      <c r="R298" s="73"/>
      <c r="S298" s="74"/>
      <c r="T298" s="75"/>
      <c r="U298" s="76"/>
    </row>
    <row r="299" spans="1:21" ht="52.5" customHeight="1">
      <c r="A299" s="5"/>
      <c r="B299" s="65" t="s">
        <v>7</v>
      </c>
      <c r="C299" s="61" t="s">
        <v>88</v>
      </c>
      <c r="D299" s="62">
        <v>107009005</v>
      </c>
      <c r="E299" s="44">
        <f t="shared" si="12"/>
        <v>18200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18200</v>
      </c>
      <c r="O299" s="63">
        <v>0</v>
      </c>
      <c r="P299" s="63">
        <v>0</v>
      </c>
      <c r="Q299" s="64">
        <v>0</v>
      </c>
      <c r="R299" s="73"/>
      <c r="S299" s="74"/>
      <c r="T299" s="75"/>
      <c r="U299" s="76"/>
    </row>
    <row r="300" spans="1:21" ht="48" customHeight="1">
      <c r="A300" s="5"/>
      <c r="B300" s="65" t="s">
        <v>7</v>
      </c>
      <c r="C300" s="61" t="s">
        <v>88</v>
      </c>
      <c r="D300" s="62">
        <v>107010004</v>
      </c>
      <c r="E300" s="44">
        <f t="shared" si="12"/>
        <v>34400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34400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4">
        <v>0</v>
      </c>
      <c r="R300" s="73"/>
      <c r="S300" s="74"/>
      <c r="T300" s="75"/>
      <c r="U300" s="76"/>
    </row>
    <row r="301" spans="1:21" ht="45" customHeight="1">
      <c r="A301" s="5"/>
      <c r="B301" s="65" t="s">
        <v>7</v>
      </c>
      <c r="C301" s="61" t="s">
        <v>88</v>
      </c>
      <c r="D301" s="62">
        <v>107010005</v>
      </c>
      <c r="E301" s="44">
        <f t="shared" si="12"/>
        <v>34500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34500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4">
        <v>0</v>
      </c>
      <c r="R301" s="73"/>
      <c r="S301" s="74"/>
      <c r="T301" s="75"/>
      <c r="U301" s="76"/>
    </row>
    <row r="302" spans="1:21" ht="50.25" customHeight="1">
      <c r="A302" s="5"/>
      <c r="B302" s="65" t="s">
        <v>7</v>
      </c>
      <c r="C302" s="61" t="s">
        <v>192</v>
      </c>
      <c r="D302" s="62" t="s">
        <v>1</v>
      </c>
      <c r="E302" s="44">
        <f t="shared" si="12"/>
        <v>8878900</v>
      </c>
      <c r="F302" s="63">
        <v>0</v>
      </c>
      <c r="G302" s="63">
        <v>3329600</v>
      </c>
      <c r="H302" s="63">
        <v>0</v>
      </c>
      <c r="I302" s="63">
        <v>3578400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1970900</v>
      </c>
      <c r="Q302" s="64">
        <v>0</v>
      </c>
      <c r="R302" s="73"/>
      <c r="S302" s="74"/>
      <c r="T302" s="75"/>
      <c r="U302" s="76"/>
    </row>
    <row r="303" spans="1:21" ht="48" customHeight="1">
      <c r="A303" s="5"/>
      <c r="B303" s="65" t="s">
        <v>7</v>
      </c>
      <c r="C303" s="61" t="s">
        <v>193</v>
      </c>
      <c r="D303" s="62">
        <v>101003019</v>
      </c>
      <c r="E303" s="44">
        <f t="shared" si="12"/>
        <v>3000000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3000000</v>
      </c>
      <c r="O303" s="63">
        <v>0</v>
      </c>
      <c r="P303" s="63">
        <v>0</v>
      </c>
      <c r="Q303" s="64">
        <v>0</v>
      </c>
      <c r="R303" s="73"/>
      <c r="S303" s="74"/>
      <c r="T303" s="75"/>
      <c r="U303" s="76"/>
    </row>
    <row r="304" spans="1:21" ht="56.25" customHeight="1">
      <c r="A304" s="5"/>
      <c r="B304" s="65" t="s">
        <v>7</v>
      </c>
      <c r="C304" s="61" t="s">
        <v>128</v>
      </c>
      <c r="D304" s="62">
        <v>101003030</v>
      </c>
      <c r="E304" s="44">
        <f t="shared" si="12"/>
        <v>65815900</v>
      </c>
      <c r="F304" s="63">
        <v>0</v>
      </c>
      <c r="G304" s="63">
        <v>19040800</v>
      </c>
      <c r="H304" s="63">
        <v>18975700</v>
      </c>
      <c r="I304" s="63">
        <v>27799400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4">
        <v>0</v>
      </c>
      <c r="R304" s="73"/>
      <c r="S304" s="74"/>
      <c r="T304" s="75"/>
      <c r="U304" s="76"/>
    </row>
    <row r="305" spans="1:21" ht="47.25" customHeight="1">
      <c r="A305" s="5"/>
      <c r="B305" s="65" t="s">
        <v>7</v>
      </c>
      <c r="C305" s="61" t="s">
        <v>128</v>
      </c>
      <c r="D305" s="62">
        <v>102003001</v>
      </c>
      <c r="E305" s="44">
        <f t="shared" si="12"/>
        <v>16485000</v>
      </c>
      <c r="F305" s="63">
        <v>0</v>
      </c>
      <c r="G305" s="63">
        <v>10350400</v>
      </c>
      <c r="H305" s="63">
        <v>6132300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4">
        <v>2300</v>
      </c>
      <c r="R305" s="73"/>
      <c r="S305" s="74"/>
      <c r="T305" s="75"/>
      <c r="U305" s="76"/>
    </row>
    <row r="306" spans="1:21" ht="48" customHeight="1">
      <c r="A306" s="5"/>
      <c r="B306" s="65" t="s">
        <v>7</v>
      </c>
      <c r="C306" s="61" t="s">
        <v>161</v>
      </c>
      <c r="D306" s="62" t="s">
        <v>1</v>
      </c>
      <c r="E306" s="44">
        <f t="shared" si="12"/>
        <v>5297500</v>
      </c>
      <c r="F306" s="63">
        <v>0</v>
      </c>
      <c r="G306" s="63">
        <v>4227000</v>
      </c>
      <c r="H306" s="63">
        <v>0</v>
      </c>
      <c r="I306" s="63">
        <v>0</v>
      </c>
      <c r="J306" s="63">
        <v>0</v>
      </c>
      <c r="K306" s="63">
        <v>1070500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4">
        <v>0</v>
      </c>
      <c r="R306" s="73"/>
      <c r="S306" s="74"/>
      <c r="T306" s="75"/>
      <c r="U306" s="76"/>
    </row>
    <row r="307" spans="1:21" ht="45" customHeight="1">
      <c r="A307" s="5"/>
      <c r="B307" s="65" t="s">
        <v>7</v>
      </c>
      <c r="C307" s="61" t="s">
        <v>161</v>
      </c>
      <c r="D307" s="62">
        <v>101002032</v>
      </c>
      <c r="E307" s="44">
        <f t="shared" si="12"/>
        <v>45413000</v>
      </c>
      <c r="F307" s="63">
        <v>0</v>
      </c>
      <c r="G307" s="63">
        <v>13771200</v>
      </c>
      <c r="H307" s="63">
        <v>14313300</v>
      </c>
      <c r="I307" s="63">
        <v>15348600</v>
      </c>
      <c r="J307" s="63">
        <v>0</v>
      </c>
      <c r="K307" s="63">
        <v>0</v>
      </c>
      <c r="L307" s="63">
        <v>0</v>
      </c>
      <c r="M307" s="63">
        <v>1979900</v>
      </c>
      <c r="N307" s="63">
        <v>0</v>
      </c>
      <c r="O307" s="63">
        <v>0</v>
      </c>
      <c r="P307" s="63">
        <v>0</v>
      </c>
      <c r="Q307" s="64">
        <v>0</v>
      </c>
      <c r="R307" s="73"/>
      <c r="S307" s="74"/>
      <c r="T307" s="75"/>
      <c r="U307" s="76"/>
    </row>
    <row r="308" spans="1:21" ht="33.75" customHeight="1">
      <c r="A308" s="5"/>
      <c r="B308" s="65" t="s">
        <v>8</v>
      </c>
      <c r="C308" s="61" t="s">
        <v>253</v>
      </c>
      <c r="D308" s="62" t="s">
        <v>1</v>
      </c>
      <c r="E308" s="44">
        <f t="shared" si="12"/>
        <v>23700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23700</v>
      </c>
      <c r="Q308" s="64">
        <v>0</v>
      </c>
      <c r="R308" s="73"/>
      <c r="S308" s="74"/>
      <c r="T308" s="75"/>
      <c r="U308" s="76"/>
    </row>
    <row r="309" spans="1:21" ht="33.75" customHeight="1">
      <c r="A309" s="5"/>
      <c r="B309" s="65" t="s">
        <v>8</v>
      </c>
      <c r="C309" s="61" t="s">
        <v>89</v>
      </c>
      <c r="D309" s="62">
        <v>101003010</v>
      </c>
      <c r="E309" s="44">
        <f t="shared" si="12"/>
        <v>583213500</v>
      </c>
      <c r="F309" s="63">
        <v>11050000</v>
      </c>
      <c r="G309" s="63">
        <v>43495000</v>
      </c>
      <c r="H309" s="63">
        <v>44695000</v>
      </c>
      <c r="I309" s="63">
        <v>94177300</v>
      </c>
      <c r="J309" s="63">
        <v>18600000</v>
      </c>
      <c r="K309" s="63">
        <v>58905500</v>
      </c>
      <c r="L309" s="63">
        <v>58993100</v>
      </c>
      <c r="M309" s="63">
        <v>46143100</v>
      </c>
      <c r="N309" s="63">
        <v>39723100</v>
      </c>
      <c r="O309" s="63">
        <v>46000000</v>
      </c>
      <c r="P309" s="63">
        <v>89464000</v>
      </c>
      <c r="Q309" s="64">
        <v>31967400</v>
      </c>
      <c r="R309" s="73"/>
      <c r="S309" s="74"/>
      <c r="T309" s="75"/>
      <c r="U309" s="76"/>
    </row>
    <row r="310" spans="1:21" ht="33" customHeight="1">
      <c r="A310" s="5"/>
      <c r="B310" s="65" t="s">
        <v>8</v>
      </c>
      <c r="C310" s="61" t="s">
        <v>89</v>
      </c>
      <c r="D310" s="62">
        <v>101003014</v>
      </c>
      <c r="E310" s="44">
        <f t="shared" si="12"/>
        <v>6482100</v>
      </c>
      <c r="F310" s="63">
        <v>950100</v>
      </c>
      <c r="G310" s="63">
        <v>1000000</v>
      </c>
      <c r="H310" s="63">
        <v>1282000</v>
      </c>
      <c r="I310" s="63">
        <v>860000</v>
      </c>
      <c r="J310" s="63">
        <v>620000</v>
      </c>
      <c r="K310" s="63">
        <v>50000</v>
      </c>
      <c r="L310" s="63">
        <v>60000</v>
      </c>
      <c r="M310" s="63">
        <v>360000</v>
      </c>
      <c r="N310" s="63">
        <v>30000</v>
      </c>
      <c r="O310" s="63">
        <v>350000</v>
      </c>
      <c r="P310" s="63">
        <v>620000</v>
      </c>
      <c r="Q310" s="64">
        <v>300000</v>
      </c>
      <c r="R310" s="73"/>
      <c r="S310" s="74"/>
      <c r="T310" s="75"/>
      <c r="U310" s="76"/>
    </row>
    <row r="311" spans="1:21" ht="36.75" customHeight="1">
      <c r="A311" s="5"/>
      <c r="B311" s="65" t="s">
        <v>8</v>
      </c>
      <c r="C311" s="61" t="s">
        <v>89</v>
      </c>
      <c r="D311" s="62">
        <v>101004003</v>
      </c>
      <c r="E311" s="44">
        <f t="shared" si="12"/>
        <v>2920000</v>
      </c>
      <c r="F311" s="63">
        <v>0</v>
      </c>
      <c r="G311" s="63">
        <v>0</v>
      </c>
      <c r="H311" s="63">
        <v>0</v>
      </c>
      <c r="I311" s="63">
        <v>365000</v>
      </c>
      <c r="J311" s="63">
        <v>905000</v>
      </c>
      <c r="K311" s="63">
        <v>1650000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4">
        <v>0</v>
      </c>
      <c r="R311" s="73"/>
      <c r="S311" s="74"/>
      <c r="T311" s="75"/>
      <c r="U311" s="76"/>
    </row>
    <row r="312" spans="1:21" ht="36" customHeight="1">
      <c r="A312" s="5"/>
      <c r="B312" s="65" t="s">
        <v>8</v>
      </c>
      <c r="C312" s="61" t="s">
        <v>89</v>
      </c>
      <c r="D312" s="62">
        <v>103001001</v>
      </c>
      <c r="E312" s="44">
        <f t="shared" si="12"/>
        <v>69188000</v>
      </c>
      <c r="F312" s="63">
        <v>1800000</v>
      </c>
      <c r="G312" s="63">
        <v>5550000</v>
      </c>
      <c r="H312" s="63">
        <v>5900000</v>
      </c>
      <c r="I312" s="63">
        <v>5900000</v>
      </c>
      <c r="J312" s="63">
        <v>6200000</v>
      </c>
      <c r="K312" s="63">
        <v>6350000</v>
      </c>
      <c r="L312" s="63">
        <v>7000000</v>
      </c>
      <c r="M312" s="63">
        <v>5428000</v>
      </c>
      <c r="N312" s="63">
        <v>5765000</v>
      </c>
      <c r="O312" s="63">
        <v>5765000</v>
      </c>
      <c r="P312" s="63">
        <v>5765000</v>
      </c>
      <c r="Q312" s="64">
        <v>7765000</v>
      </c>
      <c r="R312" s="73"/>
      <c r="S312" s="74"/>
      <c r="T312" s="75"/>
      <c r="U312" s="76"/>
    </row>
    <row r="313" spans="1:21" ht="33" customHeight="1">
      <c r="A313" s="5"/>
      <c r="B313" s="65" t="s">
        <v>8</v>
      </c>
      <c r="C313" s="61" t="s">
        <v>89</v>
      </c>
      <c r="D313" s="62">
        <v>103004001</v>
      </c>
      <c r="E313" s="44">
        <f t="shared" si="12"/>
        <v>38308100</v>
      </c>
      <c r="F313" s="63">
        <v>2000000</v>
      </c>
      <c r="G313" s="63">
        <v>6000000</v>
      </c>
      <c r="H313" s="63">
        <v>7800000</v>
      </c>
      <c r="I313" s="63">
        <v>5500000</v>
      </c>
      <c r="J313" s="63">
        <v>4800000</v>
      </c>
      <c r="K313" s="63">
        <v>153300</v>
      </c>
      <c r="L313" s="63">
        <v>300000</v>
      </c>
      <c r="M313" s="63">
        <v>400000</v>
      </c>
      <c r="N313" s="63">
        <v>200000</v>
      </c>
      <c r="O313" s="63">
        <v>428400</v>
      </c>
      <c r="P313" s="63">
        <v>1971500</v>
      </c>
      <c r="Q313" s="64">
        <v>8754900</v>
      </c>
      <c r="R313" s="73"/>
      <c r="S313" s="74"/>
      <c r="T313" s="75"/>
      <c r="U313" s="76"/>
    </row>
    <row r="314" spans="1:21" ht="33.75" customHeight="1">
      <c r="A314" s="5"/>
      <c r="B314" s="65" t="s">
        <v>8</v>
      </c>
      <c r="C314" s="61" t="s">
        <v>89</v>
      </c>
      <c r="D314" s="62">
        <v>103004002</v>
      </c>
      <c r="E314" s="44">
        <f t="shared" si="12"/>
        <v>21395200</v>
      </c>
      <c r="F314" s="63">
        <v>0</v>
      </c>
      <c r="G314" s="63">
        <v>2200000</v>
      </c>
      <c r="H314" s="63">
        <v>2200000</v>
      </c>
      <c r="I314" s="63">
        <v>2200000</v>
      </c>
      <c r="J314" s="63">
        <v>2000000</v>
      </c>
      <c r="K314" s="63">
        <v>1600000</v>
      </c>
      <c r="L314" s="63">
        <v>1600000</v>
      </c>
      <c r="M314" s="63">
        <v>1700000</v>
      </c>
      <c r="N314" s="63">
        <v>1800000</v>
      </c>
      <c r="O314" s="63">
        <v>1800000</v>
      </c>
      <c r="P314" s="63">
        <v>1900000</v>
      </c>
      <c r="Q314" s="64">
        <v>2395200</v>
      </c>
      <c r="R314" s="73"/>
      <c r="S314" s="74"/>
      <c r="T314" s="75"/>
      <c r="U314" s="76"/>
    </row>
    <row r="315" spans="1:21" ht="33.75" customHeight="1">
      <c r="A315" s="5"/>
      <c r="B315" s="65" t="s">
        <v>8</v>
      </c>
      <c r="C315" s="61" t="s">
        <v>89</v>
      </c>
      <c r="D315" s="62">
        <v>103004003</v>
      </c>
      <c r="E315" s="44">
        <f t="shared" si="12"/>
        <v>5948100</v>
      </c>
      <c r="F315" s="63">
        <v>300000</v>
      </c>
      <c r="G315" s="63">
        <v>570000</v>
      </c>
      <c r="H315" s="63">
        <v>570000</v>
      </c>
      <c r="I315" s="63">
        <v>570000</v>
      </c>
      <c r="J315" s="63">
        <v>570000</v>
      </c>
      <c r="K315" s="63">
        <v>570000</v>
      </c>
      <c r="L315" s="63">
        <v>550000</v>
      </c>
      <c r="M315" s="63">
        <v>550000</v>
      </c>
      <c r="N315" s="63">
        <v>550000</v>
      </c>
      <c r="O315" s="63">
        <v>570000</v>
      </c>
      <c r="P315" s="63">
        <v>570000</v>
      </c>
      <c r="Q315" s="64">
        <v>8100</v>
      </c>
      <c r="R315" s="73"/>
      <c r="S315" s="74"/>
      <c r="T315" s="75"/>
      <c r="U315" s="76"/>
    </row>
    <row r="316" spans="1:21" ht="35.25" customHeight="1">
      <c r="A316" s="5"/>
      <c r="B316" s="65" t="s">
        <v>8</v>
      </c>
      <c r="C316" s="61" t="s">
        <v>89</v>
      </c>
      <c r="D316" s="62">
        <v>103004004</v>
      </c>
      <c r="E316" s="44">
        <f t="shared" si="12"/>
        <v>879000</v>
      </c>
      <c r="F316" s="63">
        <v>75000</v>
      </c>
      <c r="G316" s="63">
        <v>75000</v>
      </c>
      <c r="H316" s="63">
        <v>75000</v>
      </c>
      <c r="I316" s="63">
        <v>75000</v>
      </c>
      <c r="J316" s="63">
        <v>75000</v>
      </c>
      <c r="K316" s="63">
        <v>75000</v>
      </c>
      <c r="L316" s="63">
        <v>75000</v>
      </c>
      <c r="M316" s="63">
        <v>75000</v>
      </c>
      <c r="N316" s="63">
        <v>75000</v>
      </c>
      <c r="O316" s="63">
        <v>75000</v>
      </c>
      <c r="P316" s="63">
        <v>75000</v>
      </c>
      <c r="Q316" s="64">
        <v>54000</v>
      </c>
      <c r="R316" s="73"/>
      <c r="S316" s="74"/>
      <c r="T316" s="75"/>
      <c r="U316" s="76"/>
    </row>
    <row r="317" spans="1:21" ht="36" customHeight="1">
      <c r="A317" s="5"/>
      <c r="B317" s="65" t="s">
        <v>8</v>
      </c>
      <c r="C317" s="61" t="s">
        <v>89</v>
      </c>
      <c r="D317" s="62">
        <v>103004005</v>
      </c>
      <c r="E317" s="44">
        <f t="shared" si="12"/>
        <v>860000</v>
      </c>
      <c r="F317" s="63">
        <v>174000</v>
      </c>
      <c r="G317" s="63">
        <v>174000</v>
      </c>
      <c r="H317" s="63">
        <v>160000</v>
      </c>
      <c r="I317" s="63">
        <v>155000</v>
      </c>
      <c r="J317" s="63">
        <v>85000</v>
      </c>
      <c r="K317" s="63">
        <v>10000</v>
      </c>
      <c r="L317" s="63">
        <v>6000</v>
      </c>
      <c r="M317" s="63">
        <v>6000</v>
      </c>
      <c r="N317" s="63">
        <v>6000</v>
      </c>
      <c r="O317" s="63">
        <v>8000</v>
      </c>
      <c r="P317" s="63">
        <v>50000</v>
      </c>
      <c r="Q317" s="64">
        <v>26000</v>
      </c>
      <c r="R317" s="73"/>
      <c r="S317" s="74"/>
      <c r="T317" s="75"/>
      <c r="U317" s="76"/>
    </row>
    <row r="318" spans="1:21" ht="36" customHeight="1">
      <c r="A318" s="5"/>
      <c r="B318" s="65" t="s">
        <v>8</v>
      </c>
      <c r="C318" s="61" t="s">
        <v>89</v>
      </c>
      <c r="D318" s="62">
        <v>103004007</v>
      </c>
      <c r="E318" s="44">
        <f t="shared" si="12"/>
        <v>1799100</v>
      </c>
      <c r="F318" s="63">
        <v>149100</v>
      </c>
      <c r="G318" s="63">
        <v>150000</v>
      </c>
      <c r="H318" s="63">
        <v>150000</v>
      </c>
      <c r="I318" s="63">
        <v>150000</v>
      </c>
      <c r="J318" s="63">
        <v>150000</v>
      </c>
      <c r="K318" s="63">
        <v>150000</v>
      </c>
      <c r="L318" s="63">
        <v>150000</v>
      </c>
      <c r="M318" s="63">
        <v>150000</v>
      </c>
      <c r="N318" s="63">
        <v>150000</v>
      </c>
      <c r="O318" s="63">
        <v>150000</v>
      </c>
      <c r="P318" s="63">
        <v>150000</v>
      </c>
      <c r="Q318" s="64">
        <v>150000</v>
      </c>
      <c r="R318" s="73"/>
      <c r="S318" s="74"/>
      <c r="T318" s="75"/>
      <c r="U318" s="76"/>
    </row>
    <row r="319" spans="1:21" ht="36.75" customHeight="1">
      <c r="A319" s="5"/>
      <c r="B319" s="65" t="s">
        <v>8</v>
      </c>
      <c r="C319" s="61" t="s">
        <v>89</v>
      </c>
      <c r="D319" s="62">
        <v>103006000</v>
      </c>
      <c r="E319" s="44">
        <f t="shared" si="12"/>
        <v>6234100</v>
      </c>
      <c r="F319" s="63">
        <v>341000</v>
      </c>
      <c r="G319" s="63">
        <v>791000</v>
      </c>
      <c r="H319" s="63">
        <v>631000</v>
      </c>
      <c r="I319" s="63">
        <v>441000</v>
      </c>
      <c r="J319" s="63">
        <v>441000</v>
      </c>
      <c r="K319" s="63">
        <v>991000</v>
      </c>
      <c r="L319" s="63">
        <v>891000</v>
      </c>
      <c r="M319" s="63">
        <v>389700</v>
      </c>
      <c r="N319" s="63">
        <v>341000</v>
      </c>
      <c r="O319" s="63">
        <v>445700</v>
      </c>
      <c r="P319" s="63">
        <v>441000</v>
      </c>
      <c r="Q319" s="64">
        <v>89700</v>
      </c>
      <c r="R319" s="73"/>
      <c r="S319" s="74"/>
      <c r="T319" s="75"/>
      <c r="U319" s="76"/>
    </row>
    <row r="320" spans="1:21" ht="36.75" customHeight="1">
      <c r="A320" s="5"/>
      <c r="B320" s="65" t="s">
        <v>8</v>
      </c>
      <c r="C320" s="61" t="s">
        <v>89</v>
      </c>
      <c r="D320" s="62">
        <v>103007000</v>
      </c>
      <c r="E320" s="44">
        <f t="shared" si="12"/>
        <v>20503000</v>
      </c>
      <c r="F320" s="63">
        <v>1736000</v>
      </c>
      <c r="G320" s="63">
        <v>1791300</v>
      </c>
      <c r="H320" s="63">
        <v>1704700</v>
      </c>
      <c r="I320" s="63">
        <v>1687800</v>
      </c>
      <c r="J320" s="63">
        <v>1741800</v>
      </c>
      <c r="K320" s="63">
        <v>1697800</v>
      </c>
      <c r="L320" s="63">
        <v>1737800</v>
      </c>
      <c r="M320" s="63">
        <v>1741800</v>
      </c>
      <c r="N320" s="63">
        <v>1737800</v>
      </c>
      <c r="O320" s="63">
        <v>2136500</v>
      </c>
      <c r="P320" s="63">
        <v>1991600</v>
      </c>
      <c r="Q320" s="64">
        <v>798100</v>
      </c>
      <c r="R320" s="73"/>
      <c r="S320" s="74"/>
      <c r="T320" s="75"/>
      <c r="U320" s="76"/>
    </row>
    <row r="321" spans="1:21" ht="33.75" customHeight="1">
      <c r="A321" s="5"/>
      <c r="B321" s="65" t="s">
        <v>8</v>
      </c>
      <c r="C321" s="61" t="s">
        <v>89</v>
      </c>
      <c r="D321" s="62">
        <v>103008000</v>
      </c>
      <c r="E321" s="44">
        <f t="shared" si="12"/>
        <v>10000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10000</v>
      </c>
      <c r="Q321" s="64">
        <v>0</v>
      </c>
      <c r="R321" s="73"/>
      <c r="S321" s="74"/>
      <c r="T321" s="75"/>
      <c r="U321" s="76"/>
    </row>
    <row r="322" spans="1:21" ht="33.75" customHeight="1">
      <c r="A322" s="5"/>
      <c r="B322" s="65" t="s">
        <v>8</v>
      </c>
      <c r="C322" s="61" t="s">
        <v>89</v>
      </c>
      <c r="D322" s="62">
        <v>103010000</v>
      </c>
      <c r="E322" s="44">
        <f t="shared" si="12"/>
        <v>10000</v>
      </c>
      <c r="F322" s="63">
        <v>0</v>
      </c>
      <c r="G322" s="63">
        <v>10000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4">
        <v>0</v>
      </c>
      <c r="R322" s="73"/>
      <c r="S322" s="74"/>
      <c r="T322" s="75"/>
      <c r="U322" s="76"/>
    </row>
    <row r="323" spans="1:21" ht="33.75" customHeight="1">
      <c r="A323" s="5"/>
      <c r="B323" s="65" t="s">
        <v>8</v>
      </c>
      <c r="C323" s="61" t="s">
        <v>89</v>
      </c>
      <c r="D323" s="62">
        <v>103012001</v>
      </c>
      <c r="E323" s="44">
        <f t="shared" si="12"/>
        <v>9425600</v>
      </c>
      <c r="F323" s="63">
        <v>0</v>
      </c>
      <c r="G323" s="63">
        <v>2435500</v>
      </c>
      <c r="H323" s="63">
        <v>0</v>
      </c>
      <c r="I323" s="63">
        <v>2435500</v>
      </c>
      <c r="J323" s="63">
        <v>0</v>
      </c>
      <c r="K323" s="63">
        <v>0</v>
      </c>
      <c r="L323" s="63">
        <v>2435300</v>
      </c>
      <c r="M323" s="63">
        <v>0</v>
      </c>
      <c r="N323" s="63">
        <v>0</v>
      </c>
      <c r="O323" s="63">
        <v>2119300</v>
      </c>
      <c r="P323" s="63">
        <v>0</v>
      </c>
      <c r="Q323" s="64">
        <v>0</v>
      </c>
      <c r="R323" s="73"/>
      <c r="S323" s="74"/>
      <c r="T323" s="75"/>
      <c r="U323" s="76"/>
    </row>
    <row r="324" spans="1:21" ht="33" customHeight="1">
      <c r="A324" s="5"/>
      <c r="B324" s="65" t="s">
        <v>8</v>
      </c>
      <c r="C324" s="61" t="s">
        <v>89</v>
      </c>
      <c r="D324" s="62">
        <v>103013000</v>
      </c>
      <c r="E324" s="44">
        <f t="shared" si="12"/>
        <v>26200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4">
        <v>26200</v>
      </c>
      <c r="R324" s="73"/>
      <c r="S324" s="74"/>
      <c r="T324" s="75"/>
      <c r="U324" s="76"/>
    </row>
    <row r="325" spans="1:21" ht="30.75" customHeight="1">
      <c r="A325" s="5"/>
      <c r="B325" s="65" t="s">
        <v>8</v>
      </c>
      <c r="C325" s="61" t="s">
        <v>89</v>
      </c>
      <c r="D325" s="62">
        <v>103014001</v>
      </c>
      <c r="E325" s="44">
        <f t="shared" si="12"/>
        <v>22336400</v>
      </c>
      <c r="F325" s="63">
        <v>583000</v>
      </c>
      <c r="G325" s="63">
        <v>1676200</v>
      </c>
      <c r="H325" s="63">
        <v>2548600</v>
      </c>
      <c r="I325" s="63">
        <v>1862400</v>
      </c>
      <c r="J325" s="63">
        <v>1862400</v>
      </c>
      <c r="K325" s="63">
        <v>1955500</v>
      </c>
      <c r="L325" s="63">
        <v>2455500</v>
      </c>
      <c r="M325" s="63">
        <v>2141800</v>
      </c>
      <c r="N325" s="63">
        <v>1955500</v>
      </c>
      <c r="O325" s="63">
        <v>2048600</v>
      </c>
      <c r="P325" s="63">
        <v>1955500</v>
      </c>
      <c r="Q325" s="64">
        <v>1291400</v>
      </c>
      <c r="R325" s="73"/>
      <c r="S325" s="74"/>
      <c r="T325" s="75"/>
      <c r="U325" s="76"/>
    </row>
    <row r="326" spans="1:21" ht="33.75" customHeight="1">
      <c r="A326" s="5"/>
      <c r="B326" s="65" t="s">
        <v>8</v>
      </c>
      <c r="C326" s="61" t="s">
        <v>89</v>
      </c>
      <c r="D326" s="62">
        <v>103014002</v>
      </c>
      <c r="E326" s="44">
        <f t="shared" si="12"/>
        <v>2712400</v>
      </c>
      <c r="F326" s="63">
        <v>17800</v>
      </c>
      <c r="G326" s="63">
        <v>103200</v>
      </c>
      <c r="H326" s="63">
        <v>357700</v>
      </c>
      <c r="I326" s="63">
        <v>360200</v>
      </c>
      <c r="J326" s="63">
        <v>210600</v>
      </c>
      <c r="K326" s="63">
        <v>190100</v>
      </c>
      <c r="L326" s="63">
        <v>202700</v>
      </c>
      <c r="M326" s="63">
        <v>31800</v>
      </c>
      <c r="N326" s="63">
        <v>30600</v>
      </c>
      <c r="O326" s="63">
        <v>31200</v>
      </c>
      <c r="P326" s="63">
        <v>0</v>
      </c>
      <c r="Q326" s="64">
        <v>1176500</v>
      </c>
      <c r="R326" s="73"/>
      <c r="S326" s="74"/>
      <c r="T326" s="75"/>
      <c r="U326" s="76"/>
    </row>
    <row r="327" spans="1:21" ht="33.75" customHeight="1">
      <c r="A327" s="5"/>
      <c r="B327" s="65" t="s">
        <v>8</v>
      </c>
      <c r="C327" s="61" t="s">
        <v>89</v>
      </c>
      <c r="D327" s="62">
        <v>103020000</v>
      </c>
      <c r="E327" s="44">
        <f t="shared" si="12"/>
        <v>40668800</v>
      </c>
      <c r="F327" s="63">
        <v>0</v>
      </c>
      <c r="G327" s="63">
        <v>300000</v>
      </c>
      <c r="H327" s="63">
        <v>945000</v>
      </c>
      <c r="I327" s="63">
        <v>2300000</v>
      </c>
      <c r="J327" s="63">
        <v>6853200</v>
      </c>
      <c r="K327" s="63">
        <v>12660100</v>
      </c>
      <c r="L327" s="63">
        <v>5500000</v>
      </c>
      <c r="M327" s="63">
        <v>562500</v>
      </c>
      <c r="N327" s="63">
        <v>1000000</v>
      </c>
      <c r="O327" s="63">
        <v>10548000</v>
      </c>
      <c r="P327" s="63">
        <v>0</v>
      </c>
      <c r="Q327" s="64">
        <v>0</v>
      </c>
      <c r="R327" s="73"/>
      <c r="S327" s="74"/>
      <c r="T327" s="75"/>
      <c r="U327" s="76"/>
    </row>
    <row r="328" spans="1:21" ht="33.75" customHeight="1">
      <c r="A328" s="5"/>
      <c r="B328" s="65" t="s">
        <v>8</v>
      </c>
      <c r="C328" s="61" t="s">
        <v>90</v>
      </c>
      <c r="D328" s="62">
        <v>101002017</v>
      </c>
      <c r="E328" s="44">
        <f t="shared" si="12"/>
        <v>11299500</v>
      </c>
      <c r="F328" s="63">
        <v>1071500</v>
      </c>
      <c r="G328" s="63">
        <v>1071500</v>
      </c>
      <c r="H328" s="63">
        <v>1071500</v>
      </c>
      <c r="I328" s="63">
        <v>1071500</v>
      </c>
      <c r="J328" s="63">
        <v>1071500</v>
      </c>
      <c r="K328" s="63">
        <v>714300</v>
      </c>
      <c r="L328" s="63">
        <v>0</v>
      </c>
      <c r="M328" s="63">
        <v>0</v>
      </c>
      <c r="N328" s="63">
        <v>892900</v>
      </c>
      <c r="O328" s="63">
        <v>1250100</v>
      </c>
      <c r="P328" s="63">
        <v>1250100</v>
      </c>
      <c r="Q328" s="64">
        <v>1834600</v>
      </c>
      <c r="R328" s="73"/>
      <c r="S328" s="74"/>
      <c r="T328" s="75"/>
      <c r="U328" s="76"/>
    </row>
    <row r="329" spans="1:21" ht="36" customHeight="1">
      <c r="A329" s="5"/>
      <c r="B329" s="65" t="s">
        <v>8</v>
      </c>
      <c r="C329" s="61" t="s">
        <v>90</v>
      </c>
      <c r="D329" s="62">
        <v>101002029</v>
      </c>
      <c r="E329" s="44">
        <f t="shared" si="12"/>
        <v>6510000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6510000</v>
      </c>
      <c r="M329" s="63">
        <v>0</v>
      </c>
      <c r="N329" s="63">
        <v>0</v>
      </c>
      <c r="O329" s="63">
        <v>0</v>
      </c>
      <c r="P329" s="63">
        <v>0</v>
      </c>
      <c r="Q329" s="64">
        <v>0</v>
      </c>
      <c r="R329" s="73"/>
      <c r="S329" s="74"/>
      <c r="T329" s="75"/>
      <c r="U329" s="76"/>
    </row>
    <row r="330" spans="1:21" ht="38.25" customHeight="1">
      <c r="A330" s="5"/>
      <c r="B330" s="65" t="s">
        <v>8</v>
      </c>
      <c r="C330" s="61" t="s">
        <v>90</v>
      </c>
      <c r="D330" s="62">
        <v>101003009</v>
      </c>
      <c r="E330" s="44">
        <f t="shared" si="12"/>
        <v>630757700</v>
      </c>
      <c r="F330" s="63">
        <v>14016700</v>
      </c>
      <c r="G330" s="63">
        <v>45879700</v>
      </c>
      <c r="H330" s="63">
        <v>46660400</v>
      </c>
      <c r="I330" s="63">
        <v>90173300</v>
      </c>
      <c r="J330" s="63">
        <v>47276500</v>
      </c>
      <c r="K330" s="63">
        <v>96199000</v>
      </c>
      <c r="L330" s="63">
        <v>43148300</v>
      </c>
      <c r="M330" s="63">
        <v>50677700</v>
      </c>
      <c r="N330" s="63">
        <v>37040100</v>
      </c>
      <c r="O330" s="63">
        <v>48860600</v>
      </c>
      <c r="P330" s="63">
        <v>70185700</v>
      </c>
      <c r="Q330" s="64">
        <v>40639700</v>
      </c>
      <c r="R330" s="73"/>
      <c r="S330" s="74"/>
      <c r="T330" s="75"/>
      <c r="U330" s="76"/>
    </row>
    <row r="331" spans="1:21" ht="36.75" customHeight="1">
      <c r="A331" s="5"/>
      <c r="B331" s="65" t="s">
        <v>8</v>
      </c>
      <c r="C331" s="61" t="s">
        <v>90</v>
      </c>
      <c r="D331" s="62">
        <v>101003017</v>
      </c>
      <c r="E331" s="44">
        <f t="shared" si="12"/>
        <v>8730700</v>
      </c>
      <c r="F331" s="63">
        <v>1269900</v>
      </c>
      <c r="G331" s="63">
        <v>1300000</v>
      </c>
      <c r="H331" s="63">
        <v>1650000</v>
      </c>
      <c r="I331" s="63">
        <v>1290000</v>
      </c>
      <c r="J331" s="63">
        <v>280800</v>
      </c>
      <c r="K331" s="63">
        <v>0</v>
      </c>
      <c r="L331" s="63">
        <v>0</v>
      </c>
      <c r="M331" s="63">
        <v>600000</v>
      </c>
      <c r="N331" s="63">
        <v>850000</v>
      </c>
      <c r="O331" s="63">
        <v>600000</v>
      </c>
      <c r="P331" s="63">
        <v>200000</v>
      </c>
      <c r="Q331" s="64">
        <v>690000</v>
      </c>
      <c r="R331" s="73"/>
      <c r="S331" s="74"/>
      <c r="T331" s="75"/>
      <c r="U331" s="76"/>
    </row>
    <row r="332" spans="1:21" ht="33.75" customHeight="1">
      <c r="A332" s="5"/>
      <c r="B332" s="65" t="s">
        <v>8</v>
      </c>
      <c r="C332" s="61" t="s">
        <v>90</v>
      </c>
      <c r="D332" s="62">
        <v>101003025</v>
      </c>
      <c r="E332" s="44">
        <f t="shared" si="12"/>
        <v>1545500</v>
      </c>
      <c r="F332" s="63">
        <v>50000</v>
      </c>
      <c r="G332" s="63">
        <v>120000</v>
      </c>
      <c r="H332" s="63">
        <v>165000</v>
      </c>
      <c r="I332" s="63">
        <v>170000</v>
      </c>
      <c r="J332" s="63">
        <v>170000</v>
      </c>
      <c r="K332" s="63">
        <v>125000</v>
      </c>
      <c r="L332" s="63">
        <v>0</v>
      </c>
      <c r="M332" s="63">
        <v>0</v>
      </c>
      <c r="N332" s="63">
        <v>0</v>
      </c>
      <c r="O332" s="63">
        <v>170000</v>
      </c>
      <c r="P332" s="63">
        <v>170000</v>
      </c>
      <c r="Q332" s="64">
        <v>405500</v>
      </c>
      <c r="R332" s="73"/>
      <c r="S332" s="74"/>
      <c r="T332" s="75"/>
      <c r="U332" s="76"/>
    </row>
    <row r="333" spans="1:21" ht="33.75" customHeight="1">
      <c r="A333" s="5"/>
      <c r="B333" s="65" t="s">
        <v>8</v>
      </c>
      <c r="C333" s="61" t="s">
        <v>90</v>
      </c>
      <c r="D333" s="62">
        <v>101003027</v>
      </c>
      <c r="E333" s="44">
        <f t="shared" si="12"/>
        <v>542600</v>
      </c>
      <c r="F333" s="63">
        <v>70000</v>
      </c>
      <c r="G333" s="63">
        <v>65000</v>
      </c>
      <c r="H333" s="63">
        <v>60000</v>
      </c>
      <c r="I333" s="63">
        <v>65000</v>
      </c>
      <c r="J333" s="63">
        <v>60000</v>
      </c>
      <c r="K333" s="63">
        <v>42600</v>
      </c>
      <c r="L333" s="63">
        <v>0</v>
      </c>
      <c r="M333" s="63">
        <v>0</v>
      </c>
      <c r="N333" s="63">
        <v>0</v>
      </c>
      <c r="O333" s="63">
        <v>60000</v>
      </c>
      <c r="P333" s="63">
        <v>60000</v>
      </c>
      <c r="Q333" s="64">
        <v>60000</v>
      </c>
      <c r="R333" s="73"/>
      <c r="S333" s="74"/>
      <c r="T333" s="75"/>
      <c r="U333" s="76"/>
    </row>
    <row r="334" spans="1:21" ht="35.25" customHeight="1">
      <c r="A334" s="5"/>
      <c r="B334" s="65" t="s">
        <v>8</v>
      </c>
      <c r="C334" s="61" t="s">
        <v>90</v>
      </c>
      <c r="D334" s="62">
        <v>101003031</v>
      </c>
      <c r="E334" s="44">
        <f t="shared" si="12"/>
        <v>4071200</v>
      </c>
      <c r="F334" s="63">
        <v>0</v>
      </c>
      <c r="G334" s="63">
        <v>0</v>
      </c>
      <c r="H334" s="63">
        <v>0</v>
      </c>
      <c r="I334" s="63">
        <v>571200</v>
      </c>
      <c r="J334" s="63">
        <v>0</v>
      </c>
      <c r="K334" s="63">
        <v>0</v>
      </c>
      <c r="L334" s="63">
        <v>400000</v>
      </c>
      <c r="M334" s="63">
        <v>2861000</v>
      </c>
      <c r="N334" s="63">
        <v>0</v>
      </c>
      <c r="O334" s="63">
        <v>239000</v>
      </c>
      <c r="P334" s="63">
        <v>0</v>
      </c>
      <c r="Q334" s="64">
        <v>0</v>
      </c>
      <c r="R334" s="73"/>
      <c r="S334" s="74"/>
      <c r="T334" s="75"/>
      <c r="U334" s="76"/>
    </row>
    <row r="335" spans="1:21" ht="36" customHeight="1">
      <c r="A335" s="5"/>
      <c r="B335" s="65" t="s">
        <v>8</v>
      </c>
      <c r="C335" s="61" t="s">
        <v>90</v>
      </c>
      <c r="D335" s="62">
        <v>102002005</v>
      </c>
      <c r="E335" s="44">
        <f t="shared" si="12"/>
        <v>12539600</v>
      </c>
      <c r="F335" s="63">
        <v>0</v>
      </c>
      <c r="G335" s="63">
        <v>0</v>
      </c>
      <c r="H335" s="63">
        <v>0</v>
      </c>
      <c r="I335" s="63">
        <v>0</v>
      </c>
      <c r="J335" s="63">
        <v>6234700</v>
      </c>
      <c r="K335" s="63">
        <v>6304900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4">
        <v>0</v>
      </c>
      <c r="R335" s="73"/>
      <c r="S335" s="74"/>
      <c r="T335" s="75"/>
      <c r="U335" s="76"/>
    </row>
    <row r="336" spans="1:21" ht="33" customHeight="1">
      <c r="A336" s="5"/>
      <c r="B336" s="65" t="s">
        <v>8</v>
      </c>
      <c r="C336" s="61" t="s">
        <v>90</v>
      </c>
      <c r="D336" s="62">
        <v>102002012</v>
      </c>
      <c r="E336" s="44">
        <f t="shared" si="12"/>
        <v>56592100</v>
      </c>
      <c r="F336" s="63">
        <v>4175000</v>
      </c>
      <c r="G336" s="63">
        <v>6023000</v>
      </c>
      <c r="H336" s="63">
        <v>6807000</v>
      </c>
      <c r="I336" s="63">
        <v>6807000</v>
      </c>
      <c r="J336" s="63">
        <v>6525000</v>
      </c>
      <c r="K336" s="63">
        <v>6660100</v>
      </c>
      <c r="L336" s="63">
        <v>0</v>
      </c>
      <c r="M336" s="63">
        <v>0</v>
      </c>
      <c r="N336" s="63">
        <v>3088100</v>
      </c>
      <c r="O336" s="63">
        <v>6807000</v>
      </c>
      <c r="P336" s="63">
        <v>6807825</v>
      </c>
      <c r="Q336" s="64">
        <v>2892075</v>
      </c>
      <c r="R336" s="73"/>
      <c r="S336" s="74"/>
      <c r="T336" s="75"/>
      <c r="U336" s="76"/>
    </row>
    <row r="337" spans="1:21" ht="33" customHeight="1">
      <c r="A337" s="5"/>
      <c r="B337" s="65" t="s">
        <v>8</v>
      </c>
      <c r="C337" s="61" t="s">
        <v>90</v>
      </c>
      <c r="D337" s="62">
        <v>102003003</v>
      </c>
      <c r="E337" s="44">
        <f t="shared" si="12"/>
        <v>42341000</v>
      </c>
      <c r="F337" s="63">
        <v>3600000</v>
      </c>
      <c r="G337" s="63">
        <v>4459300</v>
      </c>
      <c r="H337" s="63">
        <v>3800000</v>
      </c>
      <c r="I337" s="63">
        <v>3800000</v>
      </c>
      <c r="J337" s="63">
        <v>10000000</v>
      </c>
      <c r="K337" s="63">
        <v>0</v>
      </c>
      <c r="L337" s="63">
        <v>0</v>
      </c>
      <c r="M337" s="63">
        <v>5000000</v>
      </c>
      <c r="N337" s="63">
        <v>4500000</v>
      </c>
      <c r="O337" s="63">
        <v>4600000</v>
      </c>
      <c r="P337" s="63">
        <v>1894500</v>
      </c>
      <c r="Q337" s="64">
        <v>687200</v>
      </c>
      <c r="R337" s="73"/>
      <c r="S337" s="74"/>
      <c r="T337" s="75"/>
      <c r="U337" s="76"/>
    </row>
    <row r="338" spans="1:21" ht="33.75" customHeight="1">
      <c r="A338" s="5"/>
      <c r="B338" s="65" t="s">
        <v>8</v>
      </c>
      <c r="C338" s="61" t="s">
        <v>90</v>
      </c>
      <c r="D338" s="62">
        <v>102003006</v>
      </c>
      <c r="E338" s="44">
        <f t="shared" si="12"/>
        <v>6538200</v>
      </c>
      <c r="F338" s="63">
        <v>516500</v>
      </c>
      <c r="G338" s="63">
        <v>620000</v>
      </c>
      <c r="H338" s="63">
        <v>570000</v>
      </c>
      <c r="I338" s="63">
        <v>570000</v>
      </c>
      <c r="J338" s="63">
        <v>700000</v>
      </c>
      <c r="K338" s="63">
        <v>700000</v>
      </c>
      <c r="L338" s="63">
        <v>0</v>
      </c>
      <c r="M338" s="63">
        <v>290000</v>
      </c>
      <c r="N338" s="63">
        <v>564000</v>
      </c>
      <c r="O338" s="63">
        <v>570000</v>
      </c>
      <c r="P338" s="63">
        <v>570000</v>
      </c>
      <c r="Q338" s="64">
        <v>867700</v>
      </c>
      <c r="R338" s="73"/>
      <c r="S338" s="74"/>
      <c r="T338" s="75"/>
      <c r="U338" s="76"/>
    </row>
    <row r="339" spans="1:21" ht="35.25" customHeight="1">
      <c r="A339" s="5"/>
      <c r="B339" s="65" t="s">
        <v>8</v>
      </c>
      <c r="C339" s="61" t="s">
        <v>90</v>
      </c>
      <c r="D339" s="62">
        <v>103001001</v>
      </c>
      <c r="E339" s="44">
        <f t="shared" si="12"/>
        <v>17355800</v>
      </c>
      <c r="F339" s="63">
        <v>700000</v>
      </c>
      <c r="G339" s="63">
        <v>1707500</v>
      </c>
      <c r="H339" s="63">
        <v>1407500</v>
      </c>
      <c r="I339" s="63">
        <v>2357500</v>
      </c>
      <c r="J339" s="63">
        <v>1357500</v>
      </c>
      <c r="K339" s="63">
        <v>1817800</v>
      </c>
      <c r="L339" s="63">
        <v>1720500</v>
      </c>
      <c r="M339" s="63">
        <v>1457500</v>
      </c>
      <c r="N339" s="63">
        <v>1457500</v>
      </c>
      <c r="O339" s="63">
        <v>1457500</v>
      </c>
      <c r="P339" s="63">
        <v>957500</v>
      </c>
      <c r="Q339" s="64">
        <v>957500</v>
      </c>
      <c r="R339" s="73"/>
      <c r="S339" s="74"/>
      <c r="T339" s="75"/>
      <c r="U339" s="76"/>
    </row>
    <row r="340" spans="1:21" ht="35.25" customHeight="1">
      <c r="A340" s="5"/>
      <c r="B340" s="65" t="s">
        <v>8</v>
      </c>
      <c r="C340" s="61" t="s">
        <v>90</v>
      </c>
      <c r="D340" s="62">
        <v>103004001</v>
      </c>
      <c r="E340" s="44">
        <f t="shared" si="12"/>
        <v>43254800</v>
      </c>
      <c r="F340" s="63">
        <v>5000000</v>
      </c>
      <c r="G340" s="63">
        <v>5000000</v>
      </c>
      <c r="H340" s="63">
        <v>9000000</v>
      </c>
      <c r="I340" s="63">
        <v>6231200</v>
      </c>
      <c r="J340" s="63">
        <v>4000000</v>
      </c>
      <c r="K340" s="63">
        <v>0</v>
      </c>
      <c r="L340" s="63">
        <v>0</v>
      </c>
      <c r="M340" s="63">
        <v>345000</v>
      </c>
      <c r="N340" s="63">
        <v>20000</v>
      </c>
      <c r="O340" s="63">
        <v>10000</v>
      </c>
      <c r="P340" s="63">
        <v>5093800</v>
      </c>
      <c r="Q340" s="64">
        <v>8554800</v>
      </c>
      <c r="R340" s="73"/>
      <c r="S340" s="74"/>
      <c r="T340" s="75"/>
      <c r="U340" s="76"/>
    </row>
    <row r="341" spans="1:21" ht="35.25" customHeight="1">
      <c r="A341" s="5"/>
      <c r="B341" s="65" t="s">
        <v>8</v>
      </c>
      <c r="C341" s="61" t="s">
        <v>90</v>
      </c>
      <c r="D341" s="62">
        <v>103004002</v>
      </c>
      <c r="E341" s="44">
        <f t="shared" si="12"/>
        <v>15030800</v>
      </c>
      <c r="F341" s="63">
        <v>1700000</v>
      </c>
      <c r="G341" s="63">
        <v>0</v>
      </c>
      <c r="H341" s="63">
        <v>1700000</v>
      </c>
      <c r="I341" s="63">
        <v>2600000</v>
      </c>
      <c r="J341" s="63">
        <v>1600000</v>
      </c>
      <c r="K341" s="63">
        <v>1000000</v>
      </c>
      <c r="L341" s="63">
        <v>700000</v>
      </c>
      <c r="M341" s="63">
        <v>400000</v>
      </c>
      <c r="N341" s="63">
        <v>400000</v>
      </c>
      <c r="O341" s="63">
        <v>1600000</v>
      </c>
      <c r="P341" s="63">
        <v>1700000</v>
      </c>
      <c r="Q341" s="64">
        <v>1630800</v>
      </c>
      <c r="R341" s="73"/>
      <c r="S341" s="74"/>
      <c r="T341" s="75"/>
      <c r="U341" s="76"/>
    </row>
    <row r="342" spans="1:21" ht="33" customHeight="1">
      <c r="A342" s="5"/>
      <c r="B342" s="65" t="s">
        <v>8</v>
      </c>
      <c r="C342" s="61" t="s">
        <v>90</v>
      </c>
      <c r="D342" s="62">
        <v>103004003</v>
      </c>
      <c r="E342" s="44">
        <f t="shared" si="12"/>
        <v>3154400</v>
      </c>
      <c r="F342" s="63">
        <v>0</v>
      </c>
      <c r="G342" s="63">
        <v>360000</v>
      </c>
      <c r="H342" s="63">
        <v>380000</v>
      </c>
      <c r="I342" s="63">
        <v>320000</v>
      </c>
      <c r="J342" s="63">
        <v>370000</v>
      </c>
      <c r="K342" s="63">
        <v>510000</v>
      </c>
      <c r="L342" s="63">
        <v>250000</v>
      </c>
      <c r="M342" s="63">
        <v>200000</v>
      </c>
      <c r="N342" s="63">
        <v>200000</v>
      </c>
      <c r="O342" s="63">
        <v>264400</v>
      </c>
      <c r="P342" s="63">
        <v>200000</v>
      </c>
      <c r="Q342" s="64">
        <v>100000</v>
      </c>
      <c r="R342" s="73"/>
      <c r="S342" s="74"/>
      <c r="T342" s="75"/>
      <c r="U342" s="76"/>
    </row>
    <row r="343" spans="1:21" ht="35.25" customHeight="1">
      <c r="A343" s="5"/>
      <c r="B343" s="65" t="s">
        <v>8</v>
      </c>
      <c r="C343" s="61" t="s">
        <v>90</v>
      </c>
      <c r="D343" s="62">
        <v>103004004</v>
      </c>
      <c r="E343" s="44">
        <f t="shared" si="12"/>
        <v>124400</v>
      </c>
      <c r="F343" s="63">
        <v>11000</v>
      </c>
      <c r="G343" s="63">
        <v>11000</v>
      </c>
      <c r="H343" s="63">
        <v>11000</v>
      </c>
      <c r="I343" s="63">
        <v>11000</v>
      </c>
      <c r="J343" s="63">
        <v>11000</v>
      </c>
      <c r="K343" s="63">
        <v>11000</v>
      </c>
      <c r="L343" s="63">
        <v>11000</v>
      </c>
      <c r="M343" s="63">
        <v>11000</v>
      </c>
      <c r="N343" s="63">
        <v>11000</v>
      </c>
      <c r="O343" s="63">
        <v>11000</v>
      </c>
      <c r="P343" s="63">
        <v>11000</v>
      </c>
      <c r="Q343" s="64">
        <v>3400</v>
      </c>
      <c r="R343" s="73"/>
      <c r="S343" s="74"/>
      <c r="T343" s="75"/>
      <c r="U343" s="76"/>
    </row>
    <row r="344" spans="1:21" ht="33.75" customHeight="1">
      <c r="A344" s="5"/>
      <c r="B344" s="65" t="s">
        <v>8</v>
      </c>
      <c r="C344" s="61" t="s">
        <v>90</v>
      </c>
      <c r="D344" s="62">
        <v>103004005</v>
      </c>
      <c r="E344" s="44">
        <f t="shared" si="12"/>
        <v>47000</v>
      </c>
      <c r="F344" s="63">
        <v>10000</v>
      </c>
      <c r="G344" s="63">
        <v>10000</v>
      </c>
      <c r="H344" s="63">
        <v>10000</v>
      </c>
      <c r="I344" s="63">
        <v>7000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7000</v>
      </c>
      <c r="Q344" s="64">
        <v>3000</v>
      </c>
      <c r="R344" s="73"/>
      <c r="S344" s="74"/>
      <c r="T344" s="75"/>
      <c r="U344" s="76"/>
    </row>
    <row r="345" spans="1:21" ht="33.75" customHeight="1">
      <c r="A345" s="5"/>
      <c r="B345" s="65" t="s">
        <v>8</v>
      </c>
      <c r="C345" s="61" t="s">
        <v>90</v>
      </c>
      <c r="D345" s="62">
        <v>103004007</v>
      </c>
      <c r="E345" s="44">
        <f t="shared" si="12"/>
        <v>1015500</v>
      </c>
      <c r="F345" s="63">
        <v>80000</v>
      </c>
      <c r="G345" s="63">
        <v>80000</v>
      </c>
      <c r="H345" s="63">
        <v>80000</v>
      </c>
      <c r="I345" s="63">
        <v>80000</v>
      </c>
      <c r="J345" s="63">
        <v>80000</v>
      </c>
      <c r="K345" s="63">
        <v>80000</v>
      </c>
      <c r="L345" s="63">
        <v>90000</v>
      </c>
      <c r="M345" s="63">
        <v>90000</v>
      </c>
      <c r="N345" s="63">
        <v>90000</v>
      </c>
      <c r="O345" s="63">
        <v>90000</v>
      </c>
      <c r="P345" s="63">
        <v>90000</v>
      </c>
      <c r="Q345" s="64">
        <v>85500</v>
      </c>
      <c r="R345" s="73"/>
      <c r="S345" s="74"/>
      <c r="T345" s="75"/>
      <c r="U345" s="76"/>
    </row>
    <row r="346" spans="1:21" ht="35.25" customHeight="1">
      <c r="A346" s="5"/>
      <c r="B346" s="65" t="s">
        <v>8</v>
      </c>
      <c r="C346" s="61" t="s">
        <v>90</v>
      </c>
      <c r="D346" s="62">
        <v>103005000</v>
      </c>
      <c r="E346" s="44">
        <f t="shared" si="12"/>
        <v>373400</v>
      </c>
      <c r="F346" s="63">
        <v>0</v>
      </c>
      <c r="G346" s="63">
        <v>173000</v>
      </c>
      <c r="H346" s="63">
        <v>140400</v>
      </c>
      <c r="I346" s="63">
        <v>15000</v>
      </c>
      <c r="J346" s="63">
        <v>5000</v>
      </c>
      <c r="K346" s="63">
        <v>5000</v>
      </c>
      <c r="L346" s="63">
        <v>0</v>
      </c>
      <c r="M346" s="63">
        <v>0</v>
      </c>
      <c r="N346" s="63">
        <v>0</v>
      </c>
      <c r="O346" s="63">
        <v>5000</v>
      </c>
      <c r="P346" s="63">
        <v>15000</v>
      </c>
      <c r="Q346" s="64">
        <v>15000</v>
      </c>
      <c r="R346" s="73"/>
      <c r="S346" s="74"/>
      <c r="T346" s="75"/>
      <c r="U346" s="76"/>
    </row>
    <row r="347" spans="1:21" ht="35.25" customHeight="1">
      <c r="A347" s="5"/>
      <c r="B347" s="65" t="s">
        <v>8</v>
      </c>
      <c r="C347" s="61" t="s">
        <v>90</v>
      </c>
      <c r="D347" s="62">
        <v>103006000</v>
      </c>
      <c r="E347" s="44">
        <f t="shared" si="12"/>
        <v>4645700</v>
      </c>
      <c r="F347" s="63">
        <v>201000</v>
      </c>
      <c r="G347" s="63">
        <v>501000</v>
      </c>
      <c r="H347" s="63">
        <v>291000</v>
      </c>
      <c r="I347" s="63">
        <v>699800</v>
      </c>
      <c r="J347" s="63">
        <v>301000</v>
      </c>
      <c r="K347" s="63">
        <v>852000</v>
      </c>
      <c r="L347" s="63">
        <v>851000</v>
      </c>
      <c r="M347" s="63">
        <v>724100</v>
      </c>
      <c r="N347" s="63">
        <v>201000</v>
      </c>
      <c r="O347" s="63">
        <v>0</v>
      </c>
      <c r="P347" s="63">
        <v>13000</v>
      </c>
      <c r="Q347" s="64">
        <v>10800</v>
      </c>
      <c r="R347" s="73"/>
      <c r="S347" s="74"/>
      <c r="T347" s="75"/>
      <c r="U347" s="76"/>
    </row>
    <row r="348" spans="1:21" ht="33.75" customHeight="1">
      <c r="A348" s="5"/>
      <c r="B348" s="65" t="s">
        <v>8</v>
      </c>
      <c r="C348" s="61" t="s">
        <v>90</v>
      </c>
      <c r="D348" s="62">
        <v>103007000</v>
      </c>
      <c r="E348" s="44">
        <f t="shared" si="12"/>
        <v>13836800</v>
      </c>
      <c r="F348" s="63">
        <v>1413700</v>
      </c>
      <c r="G348" s="63">
        <v>1531900</v>
      </c>
      <c r="H348" s="63">
        <v>1428400</v>
      </c>
      <c r="I348" s="63">
        <v>1413700</v>
      </c>
      <c r="J348" s="63">
        <v>1394300</v>
      </c>
      <c r="K348" s="63">
        <v>1713700</v>
      </c>
      <c r="L348" s="63">
        <v>339500</v>
      </c>
      <c r="M348" s="63">
        <v>214300</v>
      </c>
      <c r="N348" s="63">
        <v>217700</v>
      </c>
      <c r="O348" s="63">
        <v>1417300</v>
      </c>
      <c r="P348" s="63">
        <v>1381300</v>
      </c>
      <c r="Q348" s="64">
        <v>1371000</v>
      </c>
      <c r="R348" s="73"/>
      <c r="S348" s="74"/>
      <c r="T348" s="75"/>
      <c r="U348" s="76"/>
    </row>
    <row r="349" spans="1:21" ht="33.75" customHeight="1">
      <c r="A349" s="5"/>
      <c r="B349" s="65" t="s">
        <v>8</v>
      </c>
      <c r="C349" s="61" t="s">
        <v>90</v>
      </c>
      <c r="D349" s="62">
        <v>103008000</v>
      </c>
      <c r="E349" s="44">
        <f t="shared" si="12"/>
        <v>95000</v>
      </c>
      <c r="F349" s="63">
        <v>0</v>
      </c>
      <c r="G349" s="63">
        <v>10000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85000</v>
      </c>
      <c r="N349" s="63">
        <v>0</v>
      </c>
      <c r="O349" s="63">
        <v>0</v>
      </c>
      <c r="P349" s="63">
        <v>0</v>
      </c>
      <c r="Q349" s="64">
        <v>0</v>
      </c>
      <c r="R349" s="73"/>
      <c r="S349" s="74"/>
      <c r="T349" s="75"/>
      <c r="U349" s="76"/>
    </row>
    <row r="350" spans="1:21" ht="35.25" customHeight="1">
      <c r="A350" s="5"/>
      <c r="B350" s="65" t="s">
        <v>8</v>
      </c>
      <c r="C350" s="61" t="s">
        <v>90</v>
      </c>
      <c r="D350" s="62">
        <v>103012001</v>
      </c>
      <c r="E350" s="44">
        <f t="shared" si="12"/>
        <v>3920300</v>
      </c>
      <c r="F350" s="63">
        <v>0</v>
      </c>
      <c r="G350" s="63">
        <v>980200</v>
      </c>
      <c r="H350" s="63">
        <v>0</v>
      </c>
      <c r="I350" s="63">
        <v>980100</v>
      </c>
      <c r="J350" s="63">
        <v>0</v>
      </c>
      <c r="K350" s="63">
        <v>0</v>
      </c>
      <c r="L350" s="63">
        <v>980100</v>
      </c>
      <c r="M350" s="63">
        <v>0</v>
      </c>
      <c r="N350" s="63">
        <v>0</v>
      </c>
      <c r="O350" s="63">
        <v>979900</v>
      </c>
      <c r="P350" s="63">
        <v>0</v>
      </c>
      <c r="Q350" s="64">
        <v>0</v>
      </c>
      <c r="R350" s="73"/>
      <c r="S350" s="74"/>
      <c r="T350" s="75"/>
      <c r="U350" s="76"/>
    </row>
    <row r="351" spans="1:21" ht="33.75" customHeight="1">
      <c r="A351" s="5"/>
      <c r="B351" s="65" t="s">
        <v>8</v>
      </c>
      <c r="C351" s="61" t="s">
        <v>90</v>
      </c>
      <c r="D351" s="62">
        <v>103014002</v>
      </c>
      <c r="E351" s="44">
        <f t="shared" si="12"/>
        <v>8508400</v>
      </c>
      <c r="F351" s="63">
        <v>647000</v>
      </c>
      <c r="G351" s="63">
        <v>777600</v>
      </c>
      <c r="H351" s="63">
        <v>858100</v>
      </c>
      <c r="I351" s="63">
        <v>813500</v>
      </c>
      <c r="J351" s="63">
        <v>954200</v>
      </c>
      <c r="K351" s="63">
        <v>691700</v>
      </c>
      <c r="L351" s="63">
        <v>187300</v>
      </c>
      <c r="M351" s="63">
        <v>116400</v>
      </c>
      <c r="N351" s="63">
        <v>817200</v>
      </c>
      <c r="O351" s="63">
        <v>817800</v>
      </c>
      <c r="P351" s="63">
        <v>1004300</v>
      </c>
      <c r="Q351" s="64">
        <v>823300</v>
      </c>
      <c r="R351" s="73"/>
      <c r="S351" s="74"/>
      <c r="T351" s="75"/>
      <c r="U351" s="76"/>
    </row>
    <row r="352" spans="1:21" ht="33.75" customHeight="1">
      <c r="A352" s="5"/>
      <c r="B352" s="65" t="s">
        <v>8</v>
      </c>
      <c r="C352" s="61" t="s">
        <v>90</v>
      </c>
      <c r="D352" s="62">
        <v>103020000</v>
      </c>
      <c r="E352" s="44">
        <f t="shared" si="12"/>
        <v>51336600</v>
      </c>
      <c r="F352" s="63">
        <v>947000</v>
      </c>
      <c r="G352" s="63">
        <v>310000</v>
      </c>
      <c r="H352" s="63">
        <v>1600000</v>
      </c>
      <c r="I352" s="63">
        <v>2118700</v>
      </c>
      <c r="J352" s="63">
        <v>6144500</v>
      </c>
      <c r="K352" s="63">
        <v>2277900</v>
      </c>
      <c r="L352" s="63">
        <v>17948400</v>
      </c>
      <c r="M352" s="63">
        <v>244500</v>
      </c>
      <c r="N352" s="63">
        <v>601100</v>
      </c>
      <c r="O352" s="63">
        <v>11000000</v>
      </c>
      <c r="P352" s="63">
        <v>2725200</v>
      </c>
      <c r="Q352" s="64">
        <v>5419300</v>
      </c>
      <c r="R352" s="73"/>
      <c r="S352" s="74"/>
      <c r="T352" s="75"/>
      <c r="U352" s="76"/>
    </row>
    <row r="353" spans="1:21" ht="30" customHeight="1">
      <c r="A353" s="5"/>
      <c r="B353" s="65" t="s">
        <v>8</v>
      </c>
      <c r="C353" s="61" t="s">
        <v>107</v>
      </c>
      <c r="D353" s="62" t="s">
        <v>1</v>
      </c>
      <c r="E353" s="44">
        <f t="shared" si="12"/>
        <v>18645300</v>
      </c>
      <c r="F353" s="63">
        <v>2824600</v>
      </c>
      <c r="G353" s="63">
        <v>2853400</v>
      </c>
      <c r="H353" s="63">
        <v>2466500</v>
      </c>
      <c r="I353" s="63">
        <v>2781100</v>
      </c>
      <c r="J353" s="63">
        <v>1198900</v>
      </c>
      <c r="K353" s="63">
        <v>2711800</v>
      </c>
      <c r="L353" s="63">
        <v>676000</v>
      </c>
      <c r="M353" s="63">
        <v>1657000</v>
      </c>
      <c r="N353" s="63">
        <v>1476000</v>
      </c>
      <c r="O353" s="63">
        <v>0</v>
      </c>
      <c r="P353" s="63">
        <v>0</v>
      </c>
      <c r="Q353" s="64">
        <v>0</v>
      </c>
      <c r="R353" s="73"/>
      <c r="S353" s="74"/>
      <c r="T353" s="75"/>
      <c r="U353" s="76"/>
    </row>
    <row r="354" spans="1:21" ht="30" customHeight="1">
      <c r="A354" s="5"/>
      <c r="B354" s="65" t="s">
        <v>8</v>
      </c>
      <c r="C354" s="61" t="s">
        <v>107</v>
      </c>
      <c r="D354" s="62">
        <v>101003004</v>
      </c>
      <c r="E354" s="44">
        <f aca="true" t="shared" si="13" ref="E354:E454">SUM(F354:Q354)</f>
        <v>54684</v>
      </c>
      <c r="F354" s="63">
        <v>6300</v>
      </c>
      <c r="G354" s="63">
        <v>6300</v>
      </c>
      <c r="H354" s="63">
        <v>6300</v>
      </c>
      <c r="I354" s="63">
        <v>6300</v>
      </c>
      <c r="J354" s="63">
        <v>6300</v>
      </c>
      <c r="K354" s="63">
        <v>4284</v>
      </c>
      <c r="L354" s="63">
        <v>6300</v>
      </c>
      <c r="M354" s="63">
        <v>6300</v>
      </c>
      <c r="N354" s="63">
        <v>6300</v>
      </c>
      <c r="O354" s="63">
        <v>0</v>
      </c>
      <c r="P354" s="63">
        <v>0</v>
      </c>
      <c r="Q354" s="64">
        <v>0</v>
      </c>
      <c r="R354" s="73"/>
      <c r="S354" s="74"/>
      <c r="T354" s="75"/>
      <c r="U354" s="76"/>
    </row>
    <row r="355" spans="1:21" ht="33.75" customHeight="1">
      <c r="A355" s="5"/>
      <c r="B355" s="65" t="s">
        <v>8</v>
      </c>
      <c r="C355" s="61" t="s">
        <v>107</v>
      </c>
      <c r="D355" s="62">
        <v>101003039</v>
      </c>
      <c r="E355" s="44">
        <f t="shared" si="13"/>
        <v>1127100</v>
      </c>
      <c r="F355" s="63">
        <v>164000</v>
      </c>
      <c r="G355" s="63">
        <v>175000</v>
      </c>
      <c r="H355" s="63">
        <v>180000</v>
      </c>
      <c r="I355" s="63">
        <v>148000</v>
      </c>
      <c r="J355" s="63">
        <v>109000</v>
      </c>
      <c r="K355" s="63">
        <v>14600</v>
      </c>
      <c r="L355" s="63">
        <v>44600</v>
      </c>
      <c r="M355" s="63">
        <v>14600</v>
      </c>
      <c r="N355" s="63">
        <v>14600</v>
      </c>
      <c r="O355" s="63">
        <v>53200</v>
      </c>
      <c r="P355" s="63">
        <v>131300</v>
      </c>
      <c r="Q355" s="64">
        <v>78200</v>
      </c>
      <c r="R355" s="73"/>
      <c r="S355" s="74"/>
      <c r="T355" s="75"/>
      <c r="U355" s="76"/>
    </row>
    <row r="356" spans="1:21" ht="32.25" customHeight="1">
      <c r="A356" s="5"/>
      <c r="B356" s="65" t="s">
        <v>8</v>
      </c>
      <c r="C356" s="61" t="s">
        <v>107</v>
      </c>
      <c r="D356" s="62">
        <v>103001001</v>
      </c>
      <c r="E356" s="44">
        <f t="shared" si="13"/>
        <v>72311600</v>
      </c>
      <c r="F356" s="63">
        <v>4600000</v>
      </c>
      <c r="G356" s="63">
        <v>3600000</v>
      </c>
      <c r="H356" s="63">
        <v>5400000</v>
      </c>
      <c r="I356" s="63">
        <v>9295000</v>
      </c>
      <c r="J356" s="63">
        <v>5274300</v>
      </c>
      <c r="K356" s="63">
        <v>9449000</v>
      </c>
      <c r="L356" s="63">
        <v>6949000</v>
      </c>
      <c r="M356" s="63">
        <v>4049000</v>
      </c>
      <c r="N356" s="63">
        <v>5049000</v>
      </c>
      <c r="O356" s="63">
        <v>6049000</v>
      </c>
      <c r="P356" s="63">
        <v>5949000</v>
      </c>
      <c r="Q356" s="64">
        <v>6648300</v>
      </c>
      <c r="R356" s="73"/>
      <c r="S356" s="74"/>
      <c r="T356" s="75"/>
      <c r="U356" s="76"/>
    </row>
    <row r="357" spans="1:21" ht="36.75" customHeight="1">
      <c r="A357" s="5"/>
      <c r="B357" s="65" t="s">
        <v>8</v>
      </c>
      <c r="C357" s="61" t="s">
        <v>107</v>
      </c>
      <c r="D357" s="62">
        <v>103001002</v>
      </c>
      <c r="E357" s="44">
        <f t="shared" si="13"/>
        <v>2100</v>
      </c>
      <c r="F357" s="63">
        <v>0</v>
      </c>
      <c r="G357" s="63">
        <v>0</v>
      </c>
      <c r="H357" s="63">
        <v>0</v>
      </c>
      <c r="I357" s="63">
        <v>1200</v>
      </c>
      <c r="J357" s="63">
        <v>900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4">
        <v>0</v>
      </c>
      <c r="R357" s="73"/>
      <c r="S357" s="74"/>
      <c r="T357" s="75"/>
      <c r="U357" s="76"/>
    </row>
    <row r="358" spans="1:21" ht="35.25" customHeight="1">
      <c r="A358" s="5"/>
      <c r="B358" s="65" t="s">
        <v>8</v>
      </c>
      <c r="C358" s="61" t="s">
        <v>107</v>
      </c>
      <c r="D358" s="62">
        <v>103002000</v>
      </c>
      <c r="E358" s="44">
        <f t="shared" si="13"/>
        <v>136600</v>
      </c>
      <c r="F358" s="63">
        <v>12300</v>
      </c>
      <c r="G358" s="63">
        <v>13600</v>
      </c>
      <c r="H358" s="63">
        <v>12100</v>
      </c>
      <c r="I358" s="63">
        <v>11500</v>
      </c>
      <c r="J358" s="63">
        <v>11400</v>
      </c>
      <c r="K358" s="63">
        <v>11200</v>
      </c>
      <c r="L358" s="63">
        <v>10800</v>
      </c>
      <c r="M358" s="63">
        <v>9600</v>
      </c>
      <c r="N358" s="63">
        <v>11000</v>
      </c>
      <c r="O358" s="63">
        <v>11200</v>
      </c>
      <c r="P358" s="63">
        <v>12700</v>
      </c>
      <c r="Q358" s="64">
        <v>9200</v>
      </c>
      <c r="R358" s="73"/>
      <c r="S358" s="74"/>
      <c r="T358" s="75"/>
      <c r="U358" s="76"/>
    </row>
    <row r="359" spans="1:21" ht="47.25" customHeight="1">
      <c r="A359" s="5"/>
      <c r="B359" s="65" t="s">
        <v>8</v>
      </c>
      <c r="C359" s="61" t="s">
        <v>107</v>
      </c>
      <c r="D359" s="62">
        <v>103003000</v>
      </c>
      <c r="E359" s="44">
        <f t="shared" si="13"/>
        <v>47800</v>
      </c>
      <c r="F359" s="63">
        <v>0</v>
      </c>
      <c r="G359" s="63">
        <v>0</v>
      </c>
      <c r="H359" s="63">
        <v>0</v>
      </c>
      <c r="I359" s="63">
        <v>0</v>
      </c>
      <c r="J359" s="63">
        <v>40000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4">
        <v>7800</v>
      </c>
      <c r="R359" s="73"/>
      <c r="S359" s="74"/>
      <c r="T359" s="75"/>
      <c r="U359" s="76"/>
    </row>
    <row r="360" spans="1:21" ht="49.5" customHeight="1">
      <c r="A360" s="5"/>
      <c r="B360" s="65" t="s">
        <v>8</v>
      </c>
      <c r="C360" s="61" t="s">
        <v>107</v>
      </c>
      <c r="D360" s="62">
        <v>103004001</v>
      </c>
      <c r="E360" s="44">
        <f t="shared" si="13"/>
        <v>615100</v>
      </c>
      <c r="F360" s="63">
        <v>100000</v>
      </c>
      <c r="G360" s="63">
        <v>140000</v>
      </c>
      <c r="H360" s="63">
        <v>130000</v>
      </c>
      <c r="I360" s="63">
        <v>130000</v>
      </c>
      <c r="J360" s="63">
        <v>50000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18000</v>
      </c>
      <c r="Q360" s="64">
        <v>47100</v>
      </c>
      <c r="R360" s="73"/>
      <c r="S360" s="74"/>
      <c r="T360" s="75"/>
      <c r="U360" s="76"/>
    </row>
    <row r="361" spans="1:21" ht="44.25" customHeight="1">
      <c r="A361" s="5"/>
      <c r="B361" s="65" t="s">
        <v>8</v>
      </c>
      <c r="C361" s="61" t="s">
        <v>107</v>
      </c>
      <c r="D361" s="62">
        <v>103004002</v>
      </c>
      <c r="E361" s="44">
        <f t="shared" si="13"/>
        <v>358200</v>
      </c>
      <c r="F361" s="63">
        <v>40000</v>
      </c>
      <c r="G361" s="63">
        <v>40000</v>
      </c>
      <c r="H361" s="63">
        <v>40000</v>
      </c>
      <c r="I361" s="63">
        <v>35000</v>
      </c>
      <c r="J361" s="63">
        <v>30000</v>
      </c>
      <c r="K361" s="63">
        <v>30000</v>
      </c>
      <c r="L361" s="63">
        <v>33000</v>
      </c>
      <c r="M361" s="63">
        <v>24000</v>
      </c>
      <c r="N361" s="63">
        <v>24000</v>
      </c>
      <c r="O361" s="63">
        <v>25000</v>
      </c>
      <c r="P361" s="63">
        <v>28000</v>
      </c>
      <c r="Q361" s="64">
        <v>9200</v>
      </c>
      <c r="R361" s="73"/>
      <c r="S361" s="74"/>
      <c r="T361" s="75"/>
      <c r="U361" s="76"/>
    </row>
    <row r="362" spans="1:21" ht="54.75" customHeight="1">
      <c r="A362" s="5"/>
      <c r="B362" s="65" t="s">
        <v>8</v>
      </c>
      <c r="C362" s="61" t="s">
        <v>107</v>
      </c>
      <c r="D362" s="62">
        <v>103004003</v>
      </c>
      <c r="E362" s="44">
        <f t="shared" si="13"/>
        <v>38700</v>
      </c>
      <c r="F362" s="63">
        <v>2200</v>
      </c>
      <c r="G362" s="63">
        <v>3000</v>
      </c>
      <c r="H362" s="63">
        <v>3000</v>
      </c>
      <c r="I362" s="63">
        <v>3000</v>
      </c>
      <c r="J362" s="63">
        <v>3000</v>
      </c>
      <c r="K362" s="63">
        <v>7000</v>
      </c>
      <c r="L362" s="63">
        <v>3500</v>
      </c>
      <c r="M362" s="63">
        <v>3500</v>
      </c>
      <c r="N362" s="63">
        <v>3500</v>
      </c>
      <c r="O362" s="63">
        <v>3500</v>
      </c>
      <c r="P362" s="63">
        <v>3500</v>
      </c>
      <c r="Q362" s="64">
        <v>0</v>
      </c>
      <c r="R362" s="73"/>
      <c r="S362" s="74"/>
      <c r="T362" s="75"/>
      <c r="U362" s="76"/>
    </row>
    <row r="363" spans="1:21" ht="49.5" customHeight="1">
      <c r="A363" s="5"/>
      <c r="B363" s="65" t="s">
        <v>8</v>
      </c>
      <c r="C363" s="61" t="s">
        <v>107</v>
      </c>
      <c r="D363" s="62">
        <v>103004005</v>
      </c>
      <c r="E363" s="44">
        <f t="shared" si="13"/>
        <v>262000</v>
      </c>
      <c r="F363" s="63">
        <v>45000</v>
      </c>
      <c r="G363" s="63">
        <v>45000</v>
      </c>
      <c r="H363" s="63">
        <v>45000</v>
      </c>
      <c r="I363" s="63">
        <v>45000</v>
      </c>
      <c r="J363" s="63">
        <v>20000</v>
      </c>
      <c r="K363" s="63">
        <v>3000</v>
      </c>
      <c r="L363" s="63">
        <v>3000</v>
      </c>
      <c r="M363" s="63">
        <v>3000</v>
      </c>
      <c r="N363" s="63">
        <v>3000</v>
      </c>
      <c r="O363" s="63">
        <v>3000</v>
      </c>
      <c r="P363" s="63">
        <v>25000</v>
      </c>
      <c r="Q363" s="64">
        <v>22000</v>
      </c>
      <c r="R363" s="73"/>
      <c r="S363" s="74"/>
      <c r="T363" s="75"/>
      <c r="U363" s="76"/>
    </row>
    <row r="364" spans="1:21" ht="48.75" customHeight="1">
      <c r="A364" s="5"/>
      <c r="B364" s="65" t="s">
        <v>8</v>
      </c>
      <c r="C364" s="61" t="s">
        <v>107</v>
      </c>
      <c r="D364" s="62">
        <v>103004007</v>
      </c>
      <c r="E364" s="44">
        <f t="shared" si="13"/>
        <v>41200</v>
      </c>
      <c r="F364" s="63">
        <v>3500</v>
      </c>
      <c r="G364" s="63">
        <v>3500</v>
      </c>
      <c r="H364" s="63">
        <v>3500</v>
      </c>
      <c r="I364" s="63">
        <v>3500</v>
      </c>
      <c r="J364" s="63">
        <v>3500</v>
      </c>
      <c r="K364" s="63">
        <v>3500</v>
      </c>
      <c r="L364" s="63">
        <v>3500</v>
      </c>
      <c r="M364" s="63">
        <v>3500</v>
      </c>
      <c r="N364" s="63">
        <v>3500</v>
      </c>
      <c r="O364" s="63">
        <v>3500</v>
      </c>
      <c r="P364" s="63">
        <v>3200</v>
      </c>
      <c r="Q364" s="64">
        <v>3000</v>
      </c>
      <c r="R364" s="73"/>
      <c r="S364" s="74"/>
      <c r="T364" s="75"/>
      <c r="U364" s="76"/>
    </row>
    <row r="365" spans="1:21" ht="47.25" customHeight="1">
      <c r="A365" s="5"/>
      <c r="B365" s="65" t="s">
        <v>8</v>
      </c>
      <c r="C365" s="61" t="s">
        <v>107</v>
      </c>
      <c r="D365" s="62">
        <v>103006000</v>
      </c>
      <c r="E365" s="44">
        <f t="shared" si="13"/>
        <v>366200</v>
      </c>
      <c r="F365" s="63">
        <v>21000</v>
      </c>
      <c r="G365" s="63">
        <v>82000</v>
      </c>
      <c r="H365" s="63">
        <v>28000</v>
      </c>
      <c r="I365" s="63">
        <v>44900</v>
      </c>
      <c r="J365" s="63">
        <v>8000</v>
      </c>
      <c r="K365" s="63">
        <v>40000</v>
      </c>
      <c r="L365" s="63">
        <v>47900</v>
      </c>
      <c r="M365" s="63">
        <v>50400</v>
      </c>
      <c r="N365" s="63">
        <v>22000</v>
      </c>
      <c r="O365" s="63">
        <v>22000</v>
      </c>
      <c r="P365" s="63">
        <v>0</v>
      </c>
      <c r="Q365" s="64">
        <v>0</v>
      </c>
      <c r="R365" s="73"/>
      <c r="S365" s="74"/>
      <c r="T365" s="75"/>
      <c r="U365" s="76"/>
    </row>
    <row r="366" spans="1:21" ht="46.5" customHeight="1">
      <c r="A366" s="5"/>
      <c r="B366" s="65" t="s">
        <v>8</v>
      </c>
      <c r="C366" s="61" t="s">
        <v>107</v>
      </c>
      <c r="D366" s="62">
        <v>103007000</v>
      </c>
      <c r="E366" s="44">
        <f t="shared" si="13"/>
        <v>2503300</v>
      </c>
      <c r="F366" s="63">
        <v>156100</v>
      </c>
      <c r="G366" s="63">
        <v>264600</v>
      </c>
      <c r="H366" s="63">
        <v>164100</v>
      </c>
      <c r="I366" s="63">
        <v>310100</v>
      </c>
      <c r="J366" s="63">
        <v>182200</v>
      </c>
      <c r="K366" s="63">
        <v>409700</v>
      </c>
      <c r="L366" s="63">
        <v>68300</v>
      </c>
      <c r="M366" s="63">
        <v>86500</v>
      </c>
      <c r="N366" s="63">
        <v>206100</v>
      </c>
      <c r="O366" s="63">
        <v>206100</v>
      </c>
      <c r="P366" s="63">
        <v>316400</v>
      </c>
      <c r="Q366" s="64">
        <v>133100</v>
      </c>
      <c r="R366" s="73"/>
      <c r="S366" s="74"/>
      <c r="T366" s="75"/>
      <c r="U366" s="76"/>
    </row>
    <row r="367" spans="1:21" ht="48" customHeight="1">
      <c r="A367" s="5"/>
      <c r="B367" s="65" t="s">
        <v>8</v>
      </c>
      <c r="C367" s="61" t="s">
        <v>107</v>
      </c>
      <c r="D367" s="62">
        <v>103012001</v>
      </c>
      <c r="E367" s="44">
        <f t="shared" si="13"/>
        <v>175300</v>
      </c>
      <c r="F367" s="63">
        <v>0</v>
      </c>
      <c r="G367" s="63">
        <v>44000</v>
      </c>
      <c r="H367" s="63">
        <v>0</v>
      </c>
      <c r="I367" s="63">
        <v>44000</v>
      </c>
      <c r="J367" s="63">
        <v>0</v>
      </c>
      <c r="K367" s="63">
        <v>0</v>
      </c>
      <c r="L367" s="63">
        <v>43800</v>
      </c>
      <c r="M367" s="63">
        <v>0</v>
      </c>
      <c r="N367" s="63">
        <v>0</v>
      </c>
      <c r="O367" s="63">
        <v>43500</v>
      </c>
      <c r="P367" s="63">
        <v>0</v>
      </c>
      <c r="Q367" s="64">
        <v>0</v>
      </c>
      <c r="R367" s="73"/>
      <c r="S367" s="74"/>
      <c r="T367" s="75"/>
      <c r="U367" s="76"/>
    </row>
    <row r="368" spans="1:21" ht="51.75" customHeight="1">
      <c r="A368" s="5"/>
      <c r="B368" s="65" t="s">
        <v>8</v>
      </c>
      <c r="C368" s="61" t="s">
        <v>107</v>
      </c>
      <c r="D368" s="62">
        <v>103014002</v>
      </c>
      <c r="E368" s="44">
        <f t="shared" si="13"/>
        <v>320000</v>
      </c>
      <c r="F368" s="63">
        <v>5200</v>
      </c>
      <c r="G368" s="63">
        <v>11300</v>
      </c>
      <c r="H368" s="63">
        <v>12100</v>
      </c>
      <c r="I368" s="63">
        <v>26200</v>
      </c>
      <c r="J368" s="63">
        <v>20500</v>
      </c>
      <c r="K368" s="63">
        <v>160600</v>
      </c>
      <c r="L368" s="63">
        <v>54600</v>
      </c>
      <c r="M368" s="63">
        <v>23500</v>
      </c>
      <c r="N368" s="63">
        <v>6000</v>
      </c>
      <c r="O368" s="63">
        <v>0</v>
      </c>
      <c r="P368" s="63">
        <v>0</v>
      </c>
      <c r="Q368" s="64">
        <v>0</v>
      </c>
      <c r="R368" s="73"/>
      <c r="S368" s="74"/>
      <c r="T368" s="75"/>
      <c r="U368" s="76"/>
    </row>
    <row r="369" spans="1:21" ht="48" customHeight="1">
      <c r="A369" s="5"/>
      <c r="B369" s="65" t="s">
        <v>8</v>
      </c>
      <c r="C369" s="61" t="s">
        <v>107</v>
      </c>
      <c r="D369" s="62">
        <v>103020000</v>
      </c>
      <c r="E369" s="44">
        <f t="shared" si="13"/>
        <v>634600</v>
      </c>
      <c r="F369" s="63">
        <v>0</v>
      </c>
      <c r="G369" s="63">
        <v>0</v>
      </c>
      <c r="H369" s="63">
        <v>0</v>
      </c>
      <c r="I369" s="63">
        <v>0</v>
      </c>
      <c r="J369" s="63">
        <v>460400</v>
      </c>
      <c r="K369" s="63">
        <v>16900</v>
      </c>
      <c r="L369" s="63">
        <v>0</v>
      </c>
      <c r="M369" s="63">
        <v>100000</v>
      </c>
      <c r="N369" s="63">
        <v>0</v>
      </c>
      <c r="O369" s="63">
        <v>0</v>
      </c>
      <c r="P369" s="63">
        <v>0</v>
      </c>
      <c r="Q369" s="64">
        <v>57300</v>
      </c>
      <c r="R369" s="73"/>
      <c r="S369" s="74"/>
      <c r="T369" s="75"/>
      <c r="U369" s="76"/>
    </row>
    <row r="370" spans="1:21" ht="48" customHeight="1">
      <c r="A370" s="5"/>
      <c r="B370" s="65" t="s">
        <v>8</v>
      </c>
      <c r="C370" s="61" t="s">
        <v>91</v>
      </c>
      <c r="D370" s="62" t="s">
        <v>1</v>
      </c>
      <c r="E370" s="44">
        <f t="shared" si="13"/>
        <v>49567300</v>
      </c>
      <c r="F370" s="63">
        <v>1503900</v>
      </c>
      <c r="G370" s="63">
        <v>3812800</v>
      </c>
      <c r="H370" s="63">
        <v>3928500</v>
      </c>
      <c r="I370" s="63">
        <v>4360500</v>
      </c>
      <c r="J370" s="63">
        <v>5558900</v>
      </c>
      <c r="K370" s="63">
        <v>3065500</v>
      </c>
      <c r="L370" s="63">
        <v>6722500</v>
      </c>
      <c r="M370" s="63">
        <v>4430500</v>
      </c>
      <c r="N370" s="63">
        <v>4158400</v>
      </c>
      <c r="O370" s="63">
        <v>2006700</v>
      </c>
      <c r="P370" s="63">
        <v>3945700</v>
      </c>
      <c r="Q370" s="64">
        <v>6073400</v>
      </c>
      <c r="R370" s="73"/>
      <c r="S370" s="74"/>
      <c r="T370" s="75"/>
      <c r="U370" s="76"/>
    </row>
    <row r="371" spans="1:21" ht="45" customHeight="1">
      <c r="A371" s="5"/>
      <c r="B371" s="65" t="s">
        <v>8</v>
      </c>
      <c r="C371" s="61" t="s">
        <v>91</v>
      </c>
      <c r="D371" s="62">
        <v>101003001</v>
      </c>
      <c r="E371" s="44">
        <f t="shared" si="13"/>
        <v>1151000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870900</v>
      </c>
      <c r="L371" s="63">
        <v>0</v>
      </c>
      <c r="M371" s="63">
        <v>280100</v>
      </c>
      <c r="N371" s="63">
        <v>0</v>
      </c>
      <c r="O371" s="63">
        <v>0</v>
      </c>
      <c r="P371" s="63">
        <v>0</v>
      </c>
      <c r="Q371" s="64">
        <v>0</v>
      </c>
      <c r="R371" s="73"/>
      <c r="S371" s="74"/>
      <c r="T371" s="75"/>
      <c r="U371" s="76"/>
    </row>
    <row r="372" spans="1:21" ht="48.75" customHeight="1">
      <c r="A372" s="5"/>
      <c r="B372" s="65" t="s">
        <v>8</v>
      </c>
      <c r="C372" s="61" t="s">
        <v>91</v>
      </c>
      <c r="D372" s="62">
        <v>101003009</v>
      </c>
      <c r="E372" s="44">
        <f t="shared" si="13"/>
        <v>8544500</v>
      </c>
      <c r="F372" s="63">
        <v>0</v>
      </c>
      <c r="G372" s="63">
        <v>700000</v>
      </c>
      <c r="H372" s="63">
        <v>700000</v>
      </c>
      <c r="I372" s="63">
        <v>700000</v>
      </c>
      <c r="J372" s="63">
        <v>1600400</v>
      </c>
      <c r="K372" s="63">
        <v>800000</v>
      </c>
      <c r="L372" s="63">
        <v>900000</v>
      </c>
      <c r="M372" s="63">
        <v>900000</v>
      </c>
      <c r="N372" s="63">
        <v>900300</v>
      </c>
      <c r="O372" s="63">
        <v>1000000</v>
      </c>
      <c r="P372" s="63">
        <v>300800</v>
      </c>
      <c r="Q372" s="64">
        <v>43000</v>
      </c>
      <c r="R372" s="73"/>
      <c r="S372" s="74"/>
      <c r="T372" s="75"/>
      <c r="U372" s="76"/>
    </row>
    <row r="373" spans="1:21" ht="47.25" customHeight="1">
      <c r="A373" s="5"/>
      <c r="B373" s="65" t="s">
        <v>8</v>
      </c>
      <c r="C373" s="61" t="s">
        <v>91</v>
      </c>
      <c r="D373" s="62">
        <v>101003010</v>
      </c>
      <c r="E373" s="44">
        <f t="shared" si="13"/>
        <v>8298300</v>
      </c>
      <c r="F373" s="63">
        <v>0</v>
      </c>
      <c r="G373" s="63">
        <v>750000</v>
      </c>
      <c r="H373" s="63">
        <v>1000000</v>
      </c>
      <c r="I373" s="63">
        <v>900000</v>
      </c>
      <c r="J373" s="63">
        <v>900000</v>
      </c>
      <c r="K373" s="63">
        <v>1720900</v>
      </c>
      <c r="L373" s="63">
        <v>850000</v>
      </c>
      <c r="M373" s="63">
        <v>770900</v>
      </c>
      <c r="N373" s="63">
        <v>750000</v>
      </c>
      <c r="O373" s="63">
        <v>621300</v>
      </c>
      <c r="P373" s="63">
        <v>0</v>
      </c>
      <c r="Q373" s="64">
        <v>35200</v>
      </c>
      <c r="R373" s="73"/>
      <c r="S373" s="74"/>
      <c r="T373" s="75"/>
      <c r="U373" s="76"/>
    </row>
    <row r="374" spans="1:21" ht="50.25" customHeight="1">
      <c r="A374" s="5"/>
      <c r="B374" s="65" t="s">
        <v>8</v>
      </c>
      <c r="C374" s="61" t="s">
        <v>91</v>
      </c>
      <c r="D374" s="62">
        <v>101003031</v>
      </c>
      <c r="E374" s="44">
        <f t="shared" si="13"/>
        <v>61000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61000</v>
      </c>
      <c r="P374" s="63">
        <v>0</v>
      </c>
      <c r="Q374" s="64">
        <v>0</v>
      </c>
      <c r="R374" s="73"/>
      <c r="S374" s="74"/>
      <c r="T374" s="75"/>
      <c r="U374" s="76"/>
    </row>
    <row r="375" spans="1:21" ht="33" customHeight="1">
      <c r="A375" s="5"/>
      <c r="B375" s="65" t="s">
        <v>8</v>
      </c>
      <c r="C375" s="61" t="s">
        <v>91</v>
      </c>
      <c r="D375" s="62">
        <v>102002006</v>
      </c>
      <c r="E375" s="44">
        <f t="shared" si="13"/>
        <v>580200</v>
      </c>
      <c r="F375" s="63">
        <v>0</v>
      </c>
      <c r="G375" s="63">
        <v>0</v>
      </c>
      <c r="H375" s="63">
        <v>0</v>
      </c>
      <c r="I375" s="63">
        <v>580200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4">
        <v>0</v>
      </c>
      <c r="R375" s="73"/>
      <c r="S375" s="74"/>
      <c r="T375" s="75"/>
      <c r="U375" s="76"/>
    </row>
    <row r="376" spans="1:21" ht="33" customHeight="1">
      <c r="A376" s="5"/>
      <c r="B376" s="65" t="s">
        <v>8</v>
      </c>
      <c r="C376" s="61" t="s">
        <v>91</v>
      </c>
      <c r="D376" s="62">
        <v>103020000</v>
      </c>
      <c r="E376" s="44">
        <f t="shared" si="13"/>
        <v>1434600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1001100</v>
      </c>
      <c r="L376" s="63">
        <v>433500</v>
      </c>
      <c r="M376" s="63">
        <v>0</v>
      </c>
      <c r="N376" s="63">
        <v>0</v>
      </c>
      <c r="O376" s="63">
        <v>0</v>
      </c>
      <c r="P376" s="63">
        <v>0</v>
      </c>
      <c r="Q376" s="64">
        <v>0</v>
      </c>
      <c r="R376" s="73"/>
      <c r="S376" s="74"/>
      <c r="T376" s="75"/>
      <c r="U376" s="76"/>
    </row>
    <row r="377" spans="1:21" ht="45" customHeight="1">
      <c r="A377" s="5"/>
      <c r="B377" s="65" t="s">
        <v>8</v>
      </c>
      <c r="C377" s="61" t="s">
        <v>92</v>
      </c>
      <c r="D377" s="62">
        <v>101003034</v>
      </c>
      <c r="E377" s="44">
        <f t="shared" si="13"/>
        <v>13807100</v>
      </c>
      <c r="F377" s="63">
        <v>1069600</v>
      </c>
      <c r="G377" s="63">
        <v>0</v>
      </c>
      <c r="H377" s="63">
        <v>0</v>
      </c>
      <c r="I377" s="63">
        <v>3164300</v>
      </c>
      <c r="J377" s="63">
        <v>0</v>
      </c>
      <c r="K377" s="63">
        <v>0</v>
      </c>
      <c r="L377" s="63">
        <v>3300700</v>
      </c>
      <c r="M377" s="63">
        <v>0</v>
      </c>
      <c r="N377" s="63">
        <v>0</v>
      </c>
      <c r="O377" s="63">
        <v>4135300</v>
      </c>
      <c r="P377" s="63">
        <v>0</v>
      </c>
      <c r="Q377" s="64">
        <v>2137200</v>
      </c>
      <c r="R377" s="73"/>
      <c r="S377" s="74"/>
      <c r="T377" s="75"/>
      <c r="U377" s="76"/>
    </row>
    <row r="378" spans="1:21" ht="45" customHeight="1">
      <c r="A378" s="5"/>
      <c r="B378" s="65" t="s">
        <v>8</v>
      </c>
      <c r="C378" s="61" t="s">
        <v>254</v>
      </c>
      <c r="D378" s="62" t="s">
        <v>1</v>
      </c>
      <c r="E378" s="44">
        <f t="shared" si="13"/>
        <v>16304700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9088300</v>
      </c>
      <c r="P378" s="63">
        <v>2442600</v>
      </c>
      <c r="Q378" s="64">
        <v>4773800</v>
      </c>
      <c r="R378" s="73"/>
      <c r="S378" s="74"/>
      <c r="T378" s="75"/>
      <c r="U378" s="76"/>
    </row>
    <row r="379" spans="1:21" ht="46.5" customHeight="1">
      <c r="A379" s="5"/>
      <c r="B379" s="65" t="s">
        <v>8</v>
      </c>
      <c r="C379" s="61" t="s">
        <v>254</v>
      </c>
      <c r="D379" s="62">
        <v>101003004</v>
      </c>
      <c r="E379" s="44">
        <f t="shared" si="13"/>
        <v>39116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23500</v>
      </c>
      <c r="P379" s="63">
        <v>7800</v>
      </c>
      <c r="Q379" s="64">
        <v>7816</v>
      </c>
      <c r="R379" s="73"/>
      <c r="S379" s="74"/>
      <c r="T379" s="75"/>
      <c r="U379" s="76"/>
    </row>
    <row r="380" spans="1:21" ht="44.25" customHeight="1">
      <c r="A380" s="5"/>
      <c r="B380" s="65" t="s">
        <v>8</v>
      </c>
      <c r="C380" s="61" t="s">
        <v>254</v>
      </c>
      <c r="D380" s="62">
        <v>101003039</v>
      </c>
      <c r="E380" s="44">
        <f t="shared" si="13"/>
        <v>112100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35000</v>
      </c>
      <c r="P380" s="63">
        <v>40000</v>
      </c>
      <c r="Q380" s="64">
        <v>37100</v>
      </c>
      <c r="R380" s="73"/>
      <c r="S380" s="74"/>
      <c r="T380" s="75"/>
      <c r="U380" s="76"/>
    </row>
    <row r="381" spans="1:21" ht="49.5" customHeight="1">
      <c r="A381" s="5"/>
      <c r="B381" s="65" t="s">
        <v>139</v>
      </c>
      <c r="C381" s="61" t="s">
        <v>255</v>
      </c>
      <c r="D381" s="62" t="s">
        <v>1</v>
      </c>
      <c r="E381" s="44">
        <f t="shared" si="13"/>
        <v>23700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23700</v>
      </c>
      <c r="Q381" s="64">
        <v>0</v>
      </c>
      <c r="R381" s="73"/>
      <c r="S381" s="74"/>
      <c r="T381" s="75"/>
      <c r="U381" s="76"/>
    </row>
    <row r="382" spans="1:21" ht="50.25" customHeight="1">
      <c r="A382" s="5"/>
      <c r="B382" s="65" t="s">
        <v>139</v>
      </c>
      <c r="C382" s="61" t="s">
        <v>108</v>
      </c>
      <c r="D382" s="62">
        <v>101003015</v>
      </c>
      <c r="E382" s="44">
        <f t="shared" si="13"/>
        <v>229900</v>
      </c>
      <c r="F382" s="63">
        <v>0</v>
      </c>
      <c r="G382" s="63">
        <v>31200</v>
      </c>
      <c r="H382" s="63">
        <v>20500</v>
      </c>
      <c r="I382" s="63">
        <v>20300</v>
      </c>
      <c r="J382" s="63">
        <v>20000</v>
      </c>
      <c r="K382" s="63">
        <v>20000</v>
      </c>
      <c r="L382" s="63">
        <v>19600</v>
      </c>
      <c r="M382" s="63">
        <v>19600</v>
      </c>
      <c r="N382" s="63">
        <v>19600</v>
      </c>
      <c r="O382" s="63">
        <v>19700</v>
      </c>
      <c r="P382" s="63">
        <v>19300</v>
      </c>
      <c r="Q382" s="64">
        <v>20100</v>
      </c>
      <c r="R382" s="73"/>
      <c r="S382" s="74"/>
      <c r="T382" s="75"/>
      <c r="U382" s="76"/>
    </row>
    <row r="383" spans="1:21" ht="48.75" customHeight="1">
      <c r="A383" s="5"/>
      <c r="B383" s="65" t="s">
        <v>139</v>
      </c>
      <c r="C383" s="61" t="s">
        <v>108</v>
      </c>
      <c r="D383" s="62">
        <v>101004004</v>
      </c>
      <c r="E383" s="44">
        <f t="shared" si="13"/>
        <v>1010000</v>
      </c>
      <c r="F383" s="63">
        <v>0</v>
      </c>
      <c r="G383" s="63">
        <v>0</v>
      </c>
      <c r="H383" s="63">
        <v>0</v>
      </c>
      <c r="I383" s="63">
        <v>1010000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4">
        <v>0</v>
      </c>
      <c r="R383" s="73"/>
      <c r="S383" s="74"/>
      <c r="T383" s="75"/>
      <c r="U383" s="76"/>
    </row>
    <row r="384" spans="1:21" ht="48.75" customHeight="1">
      <c r="A384" s="5"/>
      <c r="B384" s="65" t="s">
        <v>139</v>
      </c>
      <c r="C384" s="61" t="s">
        <v>108</v>
      </c>
      <c r="D384" s="62">
        <v>102002008</v>
      </c>
      <c r="E384" s="44">
        <f t="shared" si="13"/>
        <v>3266700</v>
      </c>
      <c r="F384" s="63">
        <v>0</v>
      </c>
      <c r="G384" s="63">
        <v>0</v>
      </c>
      <c r="H384" s="63">
        <v>3266700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4">
        <v>0</v>
      </c>
      <c r="R384" s="73"/>
      <c r="S384" s="74"/>
      <c r="T384" s="75"/>
      <c r="U384" s="76"/>
    </row>
    <row r="385" spans="1:21" ht="33" customHeight="1">
      <c r="A385" s="5"/>
      <c r="B385" s="65" t="s">
        <v>139</v>
      </c>
      <c r="C385" s="61" t="s">
        <v>108</v>
      </c>
      <c r="D385" s="62">
        <v>103001001</v>
      </c>
      <c r="E385" s="44">
        <f t="shared" si="13"/>
        <v>83266500</v>
      </c>
      <c r="F385" s="63">
        <v>2131200</v>
      </c>
      <c r="G385" s="63">
        <v>7432700</v>
      </c>
      <c r="H385" s="63">
        <v>6933000</v>
      </c>
      <c r="I385" s="63">
        <v>7289700</v>
      </c>
      <c r="J385" s="63">
        <v>7265400</v>
      </c>
      <c r="K385" s="63">
        <v>17997000</v>
      </c>
      <c r="L385" s="63">
        <v>5441700</v>
      </c>
      <c r="M385" s="63">
        <v>1508200</v>
      </c>
      <c r="N385" s="63">
        <v>5065100</v>
      </c>
      <c r="O385" s="63">
        <v>6939200</v>
      </c>
      <c r="P385" s="63">
        <v>6931400</v>
      </c>
      <c r="Q385" s="64">
        <v>8331900</v>
      </c>
      <c r="R385" s="73"/>
      <c r="S385" s="74"/>
      <c r="T385" s="75"/>
      <c r="U385" s="76"/>
    </row>
    <row r="386" spans="1:21" ht="33" customHeight="1">
      <c r="A386" s="5"/>
      <c r="B386" s="65" t="s">
        <v>139</v>
      </c>
      <c r="C386" s="61" t="s">
        <v>108</v>
      </c>
      <c r="D386" s="62">
        <v>103002000</v>
      </c>
      <c r="E386" s="44">
        <f t="shared" si="13"/>
        <v>142000</v>
      </c>
      <c r="F386" s="63">
        <v>18900</v>
      </c>
      <c r="G386" s="63">
        <v>16000</v>
      </c>
      <c r="H386" s="63">
        <v>14900</v>
      </c>
      <c r="I386" s="63">
        <v>13900</v>
      </c>
      <c r="J386" s="63">
        <v>12800</v>
      </c>
      <c r="K386" s="63">
        <v>12600</v>
      </c>
      <c r="L386" s="63">
        <v>11600</v>
      </c>
      <c r="M386" s="63">
        <v>11600</v>
      </c>
      <c r="N386" s="63">
        <v>9000</v>
      </c>
      <c r="O386" s="63">
        <v>9000</v>
      </c>
      <c r="P386" s="63">
        <v>8000</v>
      </c>
      <c r="Q386" s="64">
        <v>3700</v>
      </c>
      <c r="R386" s="73"/>
      <c r="S386" s="74"/>
      <c r="T386" s="75"/>
      <c r="U386" s="76"/>
    </row>
    <row r="387" spans="1:21" ht="33" customHeight="1">
      <c r="A387" s="5"/>
      <c r="B387" s="65" t="s">
        <v>139</v>
      </c>
      <c r="C387" s="61" t="s">
        <v>108</v>
      </c>
      <c r="D387" s="62">
        <v>103004001</v>
      </c>
      <c r="E387" s="44">
        <f t="shared" si="13"/>
        <v>1969100</v>
      </c>
      <c r="F387" s="63">
        <v>566000</v>
      </c>
      <c r="G387" s="63">
        <v>493500</v>
      </c>
      <c r="H387" s="63">
        <v>365500</v>
      </c>
      <c r="I387" s="63">
        <v>237500</v>
      </c>
      <c r="J387" s="63">
        <v>145100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161500</v>
      </c>
      <c r="Q387" s="64">
        <v>0</v>
      </c>
      <c r="R387" s="73"/>
      <c r="S387" s="74"/>
      <c r="T387" s="75"/>
      <c r="U387" s="76"/>
    </row>
    <row r="388" spans="1:21" ht="33" customHeight="1">
      <c r="A388" s="5"/>
      <c r="B388" s="65" t="s">
        <v>139</v>
      </c>
      <c r="C388" s="61" t="s">
        <v>108</v>
      </c>
      <c r="D388" s="62">
        <v>103004002</v>
      </c>
      <c r="E388" s="44">
        <f t="shared" si="13"/>
        <v>662500</v>
      </c>
      <c r="F388" s="63">
        <v>88000</v>
      </c>
      <c r="G388" s="63">
        <v>85700</v>
      </c>
      <c r="H388" s="63">
        <v>83200</v>
      </c>
      <c r="I388" s="63">
        <v>64500</v>
      </c>
      <c r="J388" s="63">
        <v>37400</v>
      </c>
      <c r="K388" s="63">
        <v>50300</v>
      </c>
      <c r="L388" s="63">
        <v>50300</v>
      </c>
      <c r="M388" s="63">
        <v>47700</v>
      </c>
      <c r="N388" s="63">
        <v>48200</v>
      </c>
      <c r="O388" s="63">
        <v>48600</v>
      </c>
      <c r="P388" s="63">
        <v>36300</v>
      </c>
      <c r="Q388" s="64">
        <v>22300</v>
      </c>
      <c r="R388" s="73"/>
      <c r="S388" s="74"/>
      <c r="T388" s="75"/>
      <c r="U388" s="76"/>
    </row>
    <row r="389" spans="1:21" ht="33" customHeight="1">
      <c r="A389" s="5"/>
      <c r="B389" s="65" t="s">
        <v>139</v>
      </c>
      <c r="C389" s="61" t="s">
        <v>108</v>
      </c>
      <c r="D389" s="62">
        <v>103004003</v>
      </c>
      <c r="E389" s="44">
        <f t="shared" si="13"/>
        <v>99000</v>
      </c>
      <c r="F389" s="63">
        <v>9300</v>
      </c>
      <c r="G389" s="63">
        <v>8800</v>
      </c>
      <c r="H389" s="63">
        <v>8700</v>
      </c>
      <c r="I389" s="63">
        <v>8700</v>
      </c>
      <c r="J389" s="63">
        <v>8700</v>
      </c>
      <c r="K389" s="63">
        <v>8500</v>
      </c>
      <c r="L389" s="63">
        <v>8500</v>
      </c>
      <c r="M389" s="63">
        <v>8500</v>
      </c>
      <c r="N389" s="63">
        <v>8400</v>
      </c>
      <c r="O389" s="63">
        <v>8400</v>
      </c>
      <c r="P389" s="63">
        <v>8400</v>
      </c>
      <c r="Q389" s="64">
        <v>4100</v>
      </c>
      <c r="R389" s="73"/>
      <c r="S389" s="74"/>
      <c r="T389" s="75"/>
      <c r="U389" s="76"/>
    </row>
    <row r="390" spans="1:21" ht="33" customHeight="1">
      <c r="A390" s="5"/>
      <c r="B390" s="65" t="s">
        <v>139</v>
      </c>
      <c r="C390" s="61" t="s">
        <v>108</v>
      </c>
      <c r="D390" s="62">
        <v>103004007</v>
      </c>
      <c r="E390" s="44">
        <f t="shared" si="13"/>
        <v>36300</v>
      </c>
      <c r="F390" s="63">
        <v>3800</v>
      </c>
      <c r="G390" s="63">
        <v>3400</v>
      </c>
      <c r="H390" s="63">
        <v>3100</v>
      </c>
      <c r="I390" s="63">
        <v>3100</v>
      </c>
      <c r="J390" s="63">
        <v>3100</v>
      </c>
      <c r="K390" s="63">
        <v>3100</v>
      </c>
      <c r="L390" s="63">
        <v>3100</v>
      </c>
      <c r="M390" s="63">
        <v>2900</v>
      </c>
      <c r="N390" s="63">
        <v>2900</v>
      </c>
      <c r="O390" s="63">
        <v>2900</v>
      </c>
      <c r="P390" s="63">
        <v>2700</v>
      </c>
      <c r="Q390" s="64">
        <v>2200</v>
      </c>
      <c r="R390" s="73"/>
      <c r="S390" s="74"/>
      <c r="T390" s="75"/>
      <c r="U390" s="76"/>
    </row>
    <row r="391" spans="1:21" ht="33" customHeight="1">
      <c r="A391" s="5"/>
      <c r="B391" s="65" t="s">
        <v>139</v>
      </c>
      <c r="C391" s="61" t="s">
        <v>108</v>
      </c>
      <c r="D391" s="62">
        <v>103005000</v>
      </c>
      <c r="E391" s="44">
        <f t="shared" si="13"/>
        <v>300000</v>
      </c>
      <c r="F391" s="63">
        <v>25200</v>
      </c>
      <c r="G391" s="63">
        <v>25200</v>
      </c>
      <c r="H391" s="63">
        <v>25200</v>
      </c>
      <c r="I391" s="63">
        <v>25200</v>
      </c>
      <c r="J391" s="63">
        <v>25200</v>
      </c>
      <c r="K391" s="63">
        <v>25200</v>
      </c>
      <c r="L391" s="63">
        <v>25200</v>
      </c>
      <c r="M391" s="63">
        <v>25200</v>
      </c>
      <c r="N391" s="63">
        <v>25200</v>
      </c>
      <c r="O391" s="63">
        <v>25200</v>
      </c>
      <c r="P391" s="63">
        <v>25200</v>
      </c>
      <c r="Q391" s="64">
        <v>22800</v>
      </c>
      <c r="R391" s="73"/>
      <c r="S391" s="74"/>
      <c r="T391" s="75"/>
      <c r="U391" s="76"/>
    </row>
    <row r="392" spans="1:21" ht="33" customHeight="1">
      <c r="A392" s="5"/>
      <c r="B392" s="65" t="s">
        <v>139</v>
      </c>
      <c r="C392" s="61" t="s">
        <v>108</v>
      </c>
      <c r="D392" s="62">
        <v>103006000</v>
      </c>
      <c r="E392" s="44">
        <f t="shared" si="13"/>
        <v>385700</v>
      </c>
      <c r="F392" s="63">
        <v>28000</v>
      </c>
      <c r="G392" s="63">
        <v>25500</v>
      </c>
      <c r="H392" s="63">
        <v>27700</v>
      </c>
      <c r="I392" s="63">
        <v>10500</v>
      </c>
      <c r="J392" s="63">
        <v>10000</v>
      </c>
      <c r="K392" s="63">
        <v>109000</v>
      </c>
      <c r="L392" s="63">
        <v>108500</v>
      </c>
      <c r="M392" s="63">
        <v>33700</v>
      </c>
      <c r="N392" s="63">
        <v>8500</v>
      </c>
      <c r="O392" s="63">
        <v>8500</v>
      </c>
      <c r="P392" s="63">
        <v>8300</v>
      </c>
      <c r="Q392" s="64">
        <v>7500</v>
      </c>
      <c r="R392" s="73"/>
      <c r="S392" s="74"/>
      <c r="T392" s="75"/>
      <c r="U392" s="76"/>
    </row>
    <row r="393" spans="1:21" ht="33" customHeight="1">
      <c r="A393" s="5"/>
      <c r="B393" s="65" t="s">
        <v>139</v>
      </c>
      <c r="C393" s="61" t="s">
        <v>108</v>
      </c>
      <c r="D393" s="62">
        <v>103007000</v>
      </c>
      <c r="E393" s="44">
        <f t="shared" si="13"/>
        <v>3719900</v>
      </c>
      <c r="F393" s="63">
        <v>248000</v>
      </c>
      <c r="G393" s="63">
        <v>275300</v>
      </c>
      <c r="H393" s="63">
        <v>298000</v>
      </c>
      <c r="I393" s="63">
        <v>319000</v>
      </c>
      <c r="J393" s="63">
        <v>268000</v>
      </c>
      <c r="K393" s="63">
        <v>224100</v>
      </c>
      <c r="L393" s="63">
        <v>333500</v>
      </c>
      <c r="M393" s="63">
        <v>629500</v>
      </c>
      <c r="N393" s="63">
        <v>275000</v>
      </c>
      <c r="O393" s="63">
        <v>287000</v>
      </c>
      <c r="P393" s="63">
        <v>276000</v>
      </c>
      <c r="Q393" s="64">
        <v>286500</v>
      </c>
      <c r="R393" s="73"/>
      <c r="S393" s="74"/>
      <c r="T393" s="75"/>
      <c r="U393" s="76"/>
    </row>
    <row r="394" spans="1:21" ht="33" customHeight="1">
      <c r="A394" s="5"/>
      <c r="B394" s="65" t="s">
        <v>139</v>
      </c>
      <c r="C394" s="61" t="s">
        <v>108</v>
      </c>
      <c r="D394" s="62">
        <v>103010000</v>
      </c>
      <c r="E394" s="44">
        <f t="shared" si="13"/>
        <v>75000</v>
      </c>
      <c r="F394" s="63">
        <v>19000</v>
      </c>
      <c r="G394" s="63">
        <v>0</v>
      </c>
      <c r="H394" s="63">
        <v>0</v>
      </c>
      <c r="I394" s="63">
        <v>19000</v>
      </c>
      <c r="J394" s="63">
        <v>0</v>
      </c>
      <c r="K394" s="63">
        <v>0</v>
      </c>
      <c r="L394" s="63">
        <v>19000</v>
      </c>
      <c r="M394" s="63">
        <v>0</v>
      </c>
      <c r="N394" s="63">
        <v>0</v>
      </c>
      <c r="O394" s="63">
        <v>18000</v>
      </c>
      <c r="P394" s="63">
        <v>0</v>
      </c>
      <c r="Q394" s="64">
        <v>0</v>
      </c>
      <c r="R394" s="73"/>
      <c r="S394" s="74"/>
      <c r="T394" s="75"/>
      <c r="U394" s="76"/>
    </row>
    <row r="395" spans="1:21" ht="33" customHeight="1">
      <c r="A395" s="5"/>
      <c r="B395" s="65" t="s">
        <v>139</v>
      </c>
      <c r="C395" s="61" t="s">
        <v>108</v>
      </c>
      <c r="D395" s="62">
        <v>103012001</v>
      </c>
      <c r="E395" s="44">
        <f t="shared" si="13"/>
        <v>1224200</v>
      </c>
      <c r="F395" s="63">
        <v>369000</v>
      </c>
      <c r="G395" s="63">
        <v>0</v>
      </c>
      <c r="H395" s="63">
        <v>0</v>
      </c>
      <c r="I395" s="63">
        <v>313600</v>
      </c>
      <c r="J395" s="63">
        <v>0</v>
      </c>
      <c r="K395" s="63">
        <v>0</v>
      </c>
      <c r="L395" s="63">
        <v>302400</v>
      </c>
      <c r="M395" s="63">
        <v>0</v>
      </c>
      <c r="N395" s="63">
        <v>0</v>
      </c>
      <c r="O395" s="63">
        <v>239200</v>
      </c>
      <c r="P395" s="63">
        <v>0</v>
      </c>
      <c r="Q395" s="64">
        <v>0</v>
      </c>
      <c r="R395" s="73"/>
      <c r="S395" s="74"/>
      <c r="T395" s="75"/>
      <c r="U395" s="76"/>
    </row>
    <row r="396" spans="1:21" ht="33" customHeight="1">
      <c r="A396" s="5"/>
      <c r="B396" s="65" t="s">
        <v>139</v>
      </c>
      <c r="C396" s="61" t="s">
        <v>108</v>
      </c>
      <c r="D396" s="62">
        <v>103020000</v>
      </c>
      <c r="E396" s="44">
        <f t="shared" si="13"/>
        <v>647000</v>
      </c>
      <c r="F396" s="63">
        <v>0</v>
      </c>
      <c r="G396" s="63">
        <v>0</v>
      </c>
      <c r="H396" s="63">
        <v>250000</v>
      </c>
      <c r="I396" s="63">
        <v>0</v>
      </c>
      <c r="J396" s="63">
        <v>0</v>
      </c>
      <c r="K396" s="63">
        <v>397000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4">
        <v>0</v>
      </c>
      <c r="R396" s="73"/>
      <c r="S396" s="74"/>
      <c r="T396" s="75"/>
      <c r="U396" s="76"/>
    </row>
    <row r="397" spans="1:21" ht="33" customHeight="1">
      <c r="A397" s="5"/>
      <c r="B397" s="65" t="s">
        <v>139</v>
      </c>
      <c r="C397" s="61" t="s">
        <v>93</v>
      </c>
      <c r="D397" s="62" t="s">
        <v>1</v>
      </c>
      <c r="E397" s="44">
        <f t="shared" si="13"/>
        <v>43231900</v>
      </c>
      <c r="F397" s="63">
        <v>1067900</v>
      </c>
      <c r="G397" s="63">
        <v>3000200</v>
      </c>
      <c r="H397" s="63">
        <v>3189900</v>
      </c>
      <c r="I397" s="63">
        <v>3768000</v>
      </c>
      <c r="J397" s="63">
        <v>5330400</v>
      </c>
      <c r="K397" s="63">
        <v>4272700</v>
      </c>
      <c r="L397" s="63">
        <v>4667800</v>
      </c>
      <c r="M397" s="63">
        <v>3669700</v>
      </c>
      <c r="N397" s="63">
        <v>3534800</v>
      </c>
      <c r="O397" s="63">
        <v>3622700</v>
      </c>
      <c r="P397" s="63">
        <v>3672100</v>
      </c>
      <c r="Q397" s="64">
        <v>3435700</v>
      </c>
      <c r="R397" s="73"/>
      <c r="S397" s="74"/>
      <c r="T397" s="75"/>
      <c r="U397" s="76"/>
    </row>
    <row r="398" spans="1:21" ht="33" customHeight="1">
      <c r="A398" s="5"/>
      <c r="B398" s="65" t="s">
        <v>139</v>
      </c>
      <c r="C398" s="61" t="s">
        <v>93</v>
      </c>
      <c r="D398" s="62">
        <v>101004004</v>
      </c>
      <c r="E398" s="44">
        <f t="shared" si="13"/>
        <v>295000</v>
      </c>
      <c r="F398" s="63">
        <v>0</v>
      </c>
      <c r="G398" s="63">
        <v>0</v>
      </c>
      <c r="H398" s="63">
        <v>0</v>
      </c>
      <c r="I398" s="63">
        <v>295000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4">
        <v>0</v>
      </c>
      <c r="R398" s="73"/>
      <c r="S398" s="74"/>
      <c r="T398" s="75"/>
      <c r="U398" s="76"/>
    </row>
    <row r="399" spans="1:21" ht="33" customHeight="1">
      <c r="A399" s="5"/>
      <c r="B399" s="65" t="s">
        <v>139</v>
      </c>
      <c r="C399" s="61" t="s">
        <v>93</v>
      </c>
      <c r="D399" s="62">
        <v>102002004</v>
      </c>
      <c r="E399" s="44">
        <f t="shared" si="13"/>
        <v>255200</v>
      </c>
      <c r="F399" s="63">
        <v>0</v>
      </c>
      <c r="G399" s="63">
        <v>0</v>
      </c>
      <c r="H399" s="63">
        <v>255200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4">
        <v>0</v>
      </c>
      <c r="R399" s="73"/>
      <c r="S399" s="74"/>
      <c r="T399" s="75"/>
      <c r="U399" s="76"/>
    </row>
    <row r="400" spans="1:21" ht="33" customHeight="1">
      <c r="A400" s="5"/>
      <c r="B400" s="65" t="s">
        <v>139</v>
      </c>
      <c r="C400" s="61" t="s">
        <v>93</v>
      </c>
      <c r="D400" s="62">
        <v>103001001</v>
      </c>
      <c r="E400" s="44">
        <f t="shared" si="13"/>
        <v>51336900</v>
      </c>
      <c r="F400" s="63">
        <v>1402100</v>
      </c>
      <c r="G400" s="63">
        <v>3747500</v>
      </c>
      <c r="H400" s="63">
        <v>3476800</v>
      </c>
      <c r="I400" s="63">
        <v>3600400</v>
      </c>
      <c r="J400" s="63">
        <v>6041200</v>
      </c>
      <c r="K400" s="63">
        <v>3496100</v>
      </c>
      <c r="L400" s="63">
        <v>6167000</v>
      </c>
      <c r="M400" s="63">
        <v>4467400</v>
      </c>
      <c r="N400" s="63">
        <v>4733100</v>
      </c>
      <c r="O400" s="63">
        <v>4739600</v>
      </c>
      <c r="P400" s="63">
        <v>4718800</v>
      </c>
      <c r="Q400" s="64">
        <v>4746900</v>
      </c>
      <c r="R400" s="73"/>
      <c r="S400" s="74"/>
      <c r="T400" s="75"/>
      <c r="U400" s="76"/>
    </row>
    <row r="401" spans="1:21" ht="33" customHeight="1">
      <c r="A401" s="5"/>
      <c r="B401" s="65" t="s">
        <v>139</v>
      </c>
      <c r="C401" s="61" t="s">
        <v>93</v>
      </c>
      <c r="D401" s="62">
        <v>103001002</v>
      </c>
      <c r="E401" s="44">
        <f t="shared" si="13"/>
        <v>77000</v>
      </c>
      <c r="F401" s="63">
        <v>0</v>
      </c>
      <c r="G401" s="63">
        <v>0</v>
      </c>
      <c r="H401" s="63">
        <v>40800</v>
      </c>
      <c r="I401" s="63">
        <v>0</v>
      </c>
      <c r="J401" s="63">
        <v>0</v>
      </c>
      <c r="K401" s="63">
        <v>36200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4">
        <v>0</v>
      </c>
      <c r="R401" s="73"/>
      <c r="S401" s="74"/>
      <c r="T401" s="75"/>
      <c r="U401" s="76"/>
    </row>
    <row r="402" spans="1:21" ht="49.5" customHeight="1">
      <c r="A402" s="5"/>
      <c r="B402" s="65" t="s">
        <v>139</v>
      </c>
      <c r="C402" s="61" t="s">
        <v>93</v>
      </c>
      <c r="D402" s="62">
        <v>103002000</v>
      </c>
      <c r="E402" s="44">
        <f t="shared" si="13"/>
        <v>159000</v>
      </c>
      <c r="F402" s="63">
        <v>16000</v>
      </c>
      <c r="G402" s="63">
        <v>15000</v>
      </c>
      <c r="H402" s="63">
        <v>14000</v>
      </c>
      <c r="I402" s="63">
        <v>13000</v>
      </c>
      <c r="J402" s="63">
        <v>13000</v>
      </c>
      <c r="K402" s="63">
        <v>13000</v>
      </c>
      <c r="L402" s="63">
        <v>13000</v>
      </c>
      <c r="M402" s="63">
        <v>12800</v>
      </c>
      <c r="N402" s="63">
        <v>12800</v>
      </c>
      <c r="O402" s="63">
        <v>12800</v>
      </c>
      <c r="P402" s="63">
        <v>12800</v>
      </c>
      <c r="Q402" s="64">
        <v>10800</v>
      </c>
      <c r="R402" s="73"/>
      <c r="S402" s="74"/>
      <c r="T402" s="75"/>
      <c r="U402" s="76"/>
    </row>
    <row r="403" spans="1:21" ht="48.75" customHeight="1">
      <c r="A403" s="5"/>
      <c r="B403" s="65" t="s">
        <v>139</v>
      </c>
      <c r="C403" s="61" t="s">
        <v>93</v>
      </c>
      <c r="D403" s="62">
        <v>103004001</v>
      </c>
      <c r="E403" s="44">
        <f t="shared" si="13"/>
        <v>1101300</v>
      </c>
      <c r="F403" s="63">
        <v>263400</v>
      </c>
      <c r="G403" s="63">
        <v>231000</v>
      </c>
      <c r="H403" s="63">
        <v>182900</v>
      </c>
      <c r="I403" s="63">
        <v>133500</v>
      </c>
      <c r="J403" s="63">
        <v>107100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115600</v>
      </c>
      <c r="Q403" s="64">
        <v>67800</v>
      </c>
      <c r="R403" s="73"/>
      <c r="S403" s="74"/>
      <c r="T403" s="75"/>
      <c r="U403" s="76"/>
    </row>
    <row r="404" spans="1:21" ht="48" customHeight="1">
      <c r="A404" s="5"/>
      <c r="B404" s="65" t="s">
        <v>139</v>
      </c>
      <c r="C404" s="61" t="s">
        <v>93</v>
      </c>
      <c r="D404" s="62">
        <v>103004002</v>
      </c>
      <c r="E404" s="44">
        <f t="shared" si="13"/>
        <v>872300</v>
      </c>
      <c r="F404" s="63">
        <v>169300</v>
      </c>
      <c r="G404" s="63">
        <v>128200</v>
      </c>
      <c r="H404" s="63">
        <v>113900</v>
      </c>
      <c r="I404" s="63">
        <v>79600</v>
      </c>
      <c r="J404" s="63">
        <v>71600</v>
      </c>
      <c r="K404" s="63">
        <v>41100</v>
      </c>
      <c r="L404" s="63">
        <v>49700</v>
      </c>
      <c r="M404" s="63">
        <v>47500</v>
      </c>
      <c r="N404" s="63">
        <v>45300</v>
      </c>
      <c r="O404" s="63">
        <v>38700</v>
      </c>
      <c r="P404" s="63">
        <v>47000</v>
      </c>
      <c r="Q404" s="64">
        <v>40400</v>
      </c>
      <c r="R404" s="73"/>
      <c r="S404" s="74"/>
      <c r="T404" s="75"/>
      <c r="U404" s="76"/>
    </row>
    <row r="405" spans="1:21" ht="51.75" customHeight="1">
      <c r="A405" s="5"/>
      <c r="B405" s="65" t="s">
        <v>139</v>
      </c>
      <c r="C405" s="61" t="s">
        <v>93</v>
      </c>
      <c r="D405" s="62">
        <v>103004003</v>
      </c>
      <c r="E405" s="44">
        <f t="shared" si="13"/>
        <v>70800</v>
      </c>
      <c r="F405" s="63">
        <v>9400</v>
      </c>
      <c r="G405" s="63">
        <v>9400</v>
      </c>
      <c r="H405" s="63">
        <v>8300</v>
      </c>
      <c r="I405" s="63">
        <v>7300</v>
      </c>
      <c r="J405" s="63">
        <v>6300</v>
      </c>
      <c r="K405" s="63">
        <v>5300</v>
      </c>
      <c r="L405" s="63">
        <v>5300</v>
      </c>
      <c r="M405" s="63">
        <v>4200</v>
      </c>
      <c r="N405" s="63">
        <v>4200</v>
      </c>
      <c r="O405" s="63">
        <v>3700</v>
      </c>
      <c r="P405" s="63">
        <v>3700</v>
      </c>
      <c r="Q405" s="64">
        <v>3700</v>
      </c>
      <c r="R405" s="73"/>
      <c r="S405" s="74"/>
      <c r="T405" s="75"/>
      <c r="U405" s="76"/>
    </row>
    <row r="406" spans="1:21" ht="47.25" customHeight="1">
      <c r="A406" s="5"/>
      <c r="B406" s="65" t="s">
        <v>139</v>
      </c>
      <c r="C406" s="61" t="s">
        <v>93</v>
      </c>
      <c r="D406" s="62">
        <v>103004007</v>
      </c>
      <c r="E406" s="44">
        <f t="shared" si="13"/>
        <v>31600</v>
      </c>
      <c r="F406" s="63">
        <v>3100</v>
      </c>
      <c r="G406" s="63">
        <v>3100</v>
      </c>
      <c r="H406" s="63">
        <v>3100</v>
      </c>
      <c r="I406" s="63">
        <v>3000</v>
      </c>
      <c r="J406" s="63">
        <v>3000</v>
      </c>
      <c r="K406" s="63">
        <v>3000</v>
      </c>
      <c r="L406" s="63">
        <v>3000</v>
      </c>
      <c r="M406" s="63">
        <v>2400</v>
      </c>
      <c r="N406" s="63">
        <v>2200</v>
      </c>
      <c r="O406" s="63">
        <v>1900</v>
      </c>
      <c r="P406" s="63">
        <v>1900</v>
      </c>
      <c r="Q406" s="64">
        <v>1900</v>
      </c>
      <c r="R406" s="73"/>
      <c r="S406" s="74"/>
      <c r="T406" s="75"/>
      <c r="U406" s="76"/>
    </row>
    <row r="407" spans="1:21" ht="45.75" customHeight="1">
      <c r="A407" s="5"/>
      <c r="B407" s="65" t="s">
        <v>139</v>
      </c>
      <c r="C407" s="61" t="s">
        <v>93</v>
      </c>
      <c r="D407" s="62">
        <v>103005000</v>
      </c>
      <c r="E407" s="44">
        <f t="shared" si="13"/>
        <v>336000</v>
      </c>
      <c r="F407" s="63">
        <v>28000</v>
      </c>
      <c r="G407" s="63">
        <v>28000</v>
      </c>
      <c r="H407" s="63">
        <v>28000</v>
      </c>
      <c r="I407" s="63">
        <v>28000</v>
      </c>
      <c r="J407" s="63">
        <v>28000</v>
      </c>
      <c r="K407" s="63">
        <v>28000</v>
      </c>
      <c r="L407" s="63">
        <v>28000</v>
      </c>
      <c r="M407" s="63">
        <v>28000</v>
      </c>
      <c r="N407" s="63">
        <v>28000</v>
      </c>
      <c r="O407" s="63">
        <v>28000</v>
      </c>
      <c r="P407" s="63">
        <v>28000</v>
      </c>
      <c r="Q407" s="64">
        <v>28000</v>
      </c>
      <c r="R407" s="73"/>
      <c r="S407" s="74"/>
      <c r="T407" s="75"/>
      <c r="U407" s="76"/>
    </row>
    <row r="408" spans="1:21" ht="51" customHeight="1">
      <c r="A408" s="5"/>
      <c r="B408" s="65" t="s">
        <v>139</v>
      </c>
      <c r="C408" s="61" t="s">
        <v>93</v>
      </c>
      <c r="D408" s="62">
        <v>103006000</v>
      </c>
      <c r="E408" s="44">
        <f t="shared" si="13"/>
        <v>129800</v>
      </c>
      <c r="F408" s="63">
        <v>12300</v>
      </c>
      <c r="G408" s="63">
        <v>11500</v>
      </c>
      <c r="H408" s="63">
        <v>10100</v>
      </c>
      <c r="I408" s="63">
        <v>9300</v>
      </c>
      <c r="J408" s="63">
        <v>9300</v>
      </c>
      <c r="K408" s="63">
        <v>9300</v>
      </c>
      <c r="L408" s="63">
        <v>45000</v>
      </c>
      <c r="M408" s="63">
        <v>5000</v>
      </c>
      <c r="N408" s="63">
        <v>5000</v>
      </c>
      <c r="O408" s="63">
        <v>5000</v>
      </c>
      <c r="P408" s="63">
        <v>5000</v>
      </c>
      <c r="Q408" s="64">
        <v>3000</v>
      </c>
      <c r="R408" s="73"/>
      <c r="S408" s="74"/>
      <c r="T408" s="75"/>
      <c r="U408" s="76"/>
    </row>
    <row r="409" spans="1:21" ht="51" customHeight="1">
      <c r="A409" s="5"/>
      <c r="B409" s="65" t="s">
        <v>139</v>
      </c>
      <c r="C409" s="61" t="s">
        <v>93</v>
      </c>
      <c r="D409" s="62">
        <v>103007000</v>
      </c>
      <c r="E409" s="44">
        <f t="shared" si="13"/>
        <v>312000</v>
      </c>
      <c r="F409" s="63">
        <v>28300</v>
      </c>
      <c r="G409" s="63">
        <v>28300</v>
      </c>
      <c r="H409" s="63">
        <v>28300</v>
      </c>
      <c r="I409" s="63">
        <v>28300</v>
      </c>
      <c r="J409" s="63">
        <v>28300</v>
      </c>
      <c r="K409" s="63">
        <v>28300</v>
      </c>
      <c r="L409" s="63">
        <v>28300</v>
      </c>
      <c r="M409" s="63">
        <v>28300</v>
      </c>
      <c r="N409" s="63">
        <v>22300</v>
      </c>
      <c r="O409" s="63">
        <v>22000</v>
      </c>
      <c r="P409" s="63">
        <v>22000</v>
      </c>
      <c r="Q409" s="64">
        <v>19300</v>
      </c>
      <c r="R409" s="73"/>
      <c r="S409" s="74"/>
      <c r="T409" s="75"/>
      <c r="U409" s="76"/>
    </row>
    <row r="410" spans="1:21" ht="47.25" customHeight="1">
      <c r="A410" s="5"/>
      <c r="B410" s="65" t="s">
        <v>139</v>
      </c>
      <c r="C410" s="61" t="s">
        <v>93</v>
      </c>
      <c r="D410" s="62">
        <v>103012001</v>
      </c>
      <c r="E410" s="44">
        <f t="shared" si="13"/>
        <v>24800</v>
      </c>
      <c r="F410" s="63">
        <v>200</v>
      </c>
      <c r="G410" s="63">
        <v>10000</v>
      </c>
      <c r="H410" s="63">
        <v>0</v>
      </c>
      <c r="I410" s="63">
        <v>10000</v>
      </c>
      <c r="J410" s="63">
        <v>0</v>
      </c>
      <c r="K410" s="63">
        <v>0</v>
      </c>
      <c r="L410" s="63">
        <v>4600</v>
      </c>
      <c r="M410" s="63">
        <v>0</v>
      </c>
      <c r="N410" s="63">
        <v>0</v>
      </c>
      <c r="O410" s="63">
        <v>0</v>
      </c>
      <c r="P410" s="63">
        <v>0</v>
      </c>
      <c r="Q410" s="64">
        <v>0</v>
      </c>
      <c r="R410" s="73"/>
      <c r="S410" s="74"/>
      <c r="T410" s="75"/>
      <c r="U410" s="76"/>
    </row>
    <row r="411" spans="1:21" ht="54" customHeight="1">
      <c r="A411" s="5"/>
      <c r="B411" s="65" t="s">
        <v>139</v>
      </c>
      <c r="C411" s="61" t="s">
        <v>93</v>
      </c>
      <c r="D411" s="62">
        <v>103020000</v>
      </c>
      <c r="E411" s="44">
        <f t="shared" si="13"/>
        <v>7383300</v>
      </c>
      <c r="F411" s="63">
        <v>2500</v>
      </c>
      <c r="G411" s="63">
        <v>2500</v>
      </c>
      <c r="H411" s="63">
        <v>2302500</v>
      </c>
      <c r="I411" s="63">
        <v>2500</v>
      </c>
      <c r="J411" s="63">
        <v>2500</v>
      </c>
      <c r="K411" s="63">
        <v>1546500</v>
      </c>
      <c r="L411" s="63">
        <v>2500</v>
      </c>
      <c r="M411" s="63">
        <v>2500</v>
      </c>
      <c r="N411" s="63">
        <v>2500</v>
      </c>
      <c r="O411" s="63">
        <v>2500</v>
      </c>
      <c r="P411" s="63">
        <v>3511800</v>
      </c>
      <c r="Q411" s="64">
        <v>2500</v>
      </c>
      <c r="R411" s="73"/>
      <c r="S411" s="74"/>
      <c r="T411" s="75"/>
      <c r="U411" s="76"/>
    </row>
    <row r="412" spans="1:21" ht="56.25" customHeight="1">
      <c r="A412" s="5"/>
      <c r="B412" s="65" t="s">
        <v>139</v>
      </c>
      <c r="C412" s="61" t="s">
        <v>93</v>
      </c>
      <c r="D412" s="62">
        <v>107008003</v>
      </c>
      <c r="E412" s="44">
        <f t="shared" si="13"/>
        <v>250000</v>
      </c>
      <c r="F412" s="63">
        <v>0</v>
      </c>
      <c r="G412" s="63">
        <v>0</v>
      </c>
      <c r="H412" s="63">
        <v>25000</v>
      </c>
      <c r="I412" s="63">
        <v>25000</v>
      </c>
      <c r="J412" s="63">
        <v>25000</v>
      </c>
      <c r="K412" s="63">
        <v>25000</v>
      </c>
      <c r="L412" s="63">
        <v>25000</v>
      </c>
      <c r="M412" s="63">
        <v>25000</v>
      </c>
      <c r="N412" s="63">
        <v>25000</v>
      </c>
      <c r="O412" s="63">
        <v>25000</v>
      </c>
      <c r="P412" s="63">
        <v>25000</v>
      </c>
      <c r="Q412" s="64">
        <v>25000</v>
      </c>
      <c r="R412" s="73"/>
      <c r="S412" s="74"/>
      <c r="T412" s="75"/>
      <c r="U412" s="76"/>
    </row>
    <row r="413" spans="1:21" ht="47.25">
      <c r="A413" s="5"/>
      <c r="B413" s="65" t="s">
        <v>139</v>
      </c>
      <c r="C413" s="61" t="s">
        <v>94</v>
      </c>
      <c r="D413" s="62" t="s">
        <v>1</v>
      </c>
      <c r="E413" s="44">
        <f t="shared" si="13"/>
        <v>3992800</v>
      </c>
      <c r="F413" s="63">
        <v>231800</v>
      </c>
      <c r="G413" s="63">
        <v>382300</v>
      </c>
      <c r="H413" s="63">
        <v>711300</v>
      </c>
      <c r="I413" s="63">
        <v>317300</v>
      </c>
      <c r="J413" s="63">
        <v>298300</v>
      </c>
      <c r="K413" s="63">
        <v>309900</v>
      </c>
      <c r="L413" s="63">
        <v>293300</v>
      </c>
      <c r="M413" s="63">
        <v>339500</v>
      </c>
      <c r="N413" s="63">
        <v>293400</v>
      </c>
      <c r="O413" s="63">
        <v>269900</v>
      </c>
      <c r="P413" s="63">
        <v>279500</v>
      </c>
      <c r="Q413" s="64">
        <v>266300</v>
      </c>
      <c r="R413" s="73"/>
      <c r="S413" s="74"/>
      <c r="T413" s="75"/>
      <c r="U413" s="76"/>
    </row>
    <row r="414" spans="1:21" ht="47.25">
      <c r="A414" s="5"/>
      <c r="B414" s="65" t="s">
        <v>139</v>
      </c>
      <c r="C414" s="61" t="s">
        <v>94</v>
      </c>
      <c r="D414" s="62">
        <v>103020000</v>
      </c>
      <c r="E414" s="44">
        <f t="shared" si="13"/>
        <v>5020400</v>
      </c>
      <c r="F414" s="63">
        <v>150000</v>
      </c>
      <c r="G414" s="63">
        <v>705400</v>
      </c>
      <c r="H414" s="63">
        <v>110000</v>
      </c>
      <c r="I414" s="63">
        <v>500000</v>
      </c>
      <c r="J414" s="63">
        <v>120000</v>
      </c>
      <c r="K414" s="63">
        <v>1224600</v>
      </c>
      <c r="L414" s="63">
        <v>100000</v>
      </c>
      <c r="M414" s="63">
        <v>48800</v>
      </c>
      <c r="N414" s="63">
        <v>10000</v>
      </c>
      <c r="O414" s="63">
        <v>10000</v>
      </c>
      <c r="P414" s="63">
        <v>2031600</v>
      </c>
      <c r="Q414" s="64">
        <v>10000</v>
      </c>
      <c r="R414" s="73"/>
      <c r="S414" s="74"/>
      <c r="T414" s="75"/>
      <c r="U414" s="76"/>
    </row>
    <row r="415" spans="1:21" ht="47.25">
      <c r="A415" s="5"/>
      <c r="B415" s="65" t="s">
        <v>9</v>
      </c>
      <c r="C415" s="61" t="s">
        <v>256</v>
      </c>
      <c r="D415" s="62" t="s">
        <v>1</v>
      </c>
      <c r="E415" s="44">
        <f t="shared" si="13"/>
        <v>23700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23700</v>
      </c>
      <c r="Q415" s="64">
        <v>0</v>
      </c>
      <c r="R415" s="73"/>
      <c r="S415" s="74"/>
      <c r="T415" s="75"/>
      <c r="U415" s="76"/>
    </row>
    <row r="416" spans="1:21" ht="47.25">
      <c r="A416" s="5"/>
      <c r="B416" s="65" t="s">
        <v>9</v>
      </c>
      <c r="C416" s="61" t="s">
        <v>257</v>
      </c>
      <c r="D416" s="62" t="s">
        <v>1</v>
      </c>
      <c r="E416" s="51">
        <f t="shared" si="13"/>
        <v>68511200</v>
      </c>
      <c r="F416" s="63">
        <v>0</v>
      </c>
      <c r="G416" s="63">
        <v>0</v>
      </c>
      <c r="H416" s="63">
        <v>12249000</v>
      </c>
      <c r="I416" s="63">
        <v>5983500</v>
      </c>
      <c r="J416" s="63">
        <v>7012800</v>
      </c>
      <c r="K416" s="63">
        <v>1259000</v>
      </c>
      <c r="L416" s="63">
        <v>5379500</v>
      </c>
      <c r="M416" s="63">
        <v>4117700</v>
      </c>
      <c r="N416" s="63">
        <v>4739800</v>
      </c>
      <c r="O416" s="63">
        <v>10914500</v>
      </c>
      <c r="P416" s="63">
        <v>10490100</v>
      </c>
      <c r="Q416" s="64">
        <v>6365300</v>
      </c>
      <c r="R416" s="73"/>
      <c r="S416" s="74"/>
      <c r="T416" s="75"/>
      <c r="U416" s="76"/>
    </row>
    <row r="417" spans="1:21" ht="47.25">
      <c r="A417" s="5"/>
      <c r="B417" s="65" t="s">
        <v>9</v>
      </c>
      <c r="C417" s="61" t="s">
        <v>257</v>
      </c>
      <c r="D417" s="62">
        <v>101002028</v>
      </c>
      <c r="E417" s="51">
        <f t="shared" si="13"/>
        <v>1442000</v>
      </c>
      <c r="F417" s="63">
        <v>0</v>
      </c>
      <c r="G417" s="63">
        <v>0</v>
      </c>
      <c r="H417" s="63">
        <v>1356400</v>
      </c>
      <c r="I417" s="63">
        <v>0</v>
      </c>
      <c r="J417" s="63">
        <v>0</v>
      </c>
      <c r="K417" s="63">
        <v>85600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4">
        <v>0</v>
      </c>
      <c r="R417" s="73"/>
      <c r="S417" s="74"/>
      <c r="T417" s="75"/>
      <c r="U417" s="76"/>
    </row>
    <row r="418" spans="1:21" ht="47.25">
      <c r="A418" s="5"/>
      <c r="B418" s="65" t="s">
        <v>9</v>
      </c>
      <c r="C418" s="61" t="s">
        <v>257</v>
      </c>
      <c r="D418" s="62">
        <v>101002042</v>
      </c>
      <c r="E418" s="51">
        <f t="shared" si="13"/>
        <v>4409000</v>
      </c>
      <c r="F418" s="63">
        <v>0</v>
      </c>
      <c r="G418" s="63">
        <v>0</v>
      </c>
      <c r="H418" s="63">
        <v>0</v>
      </c>
      <c r="I418" s="63">
        <v>0</v>
      </c>
      <c r="J418" s="63">
        <v>4409000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4">
        <v>0</v>
      </c>
      <c r="R418" s="73"/>
      <c r="S418" s="74"/>
      <c r="T418" s="75"/>
      <c r="U418" s="76"/>
    </row>
    <row r="419" spans="1:21" ht="47.25">
      <c r="A419" s="5"/>
      <c r="B419" s="65" t="s">
        <v>9</v>
      </c>
      <c r="C419" s="61" t="s">
        <v>257</v>
      </c>
      <c r="D419" s="62">
        <v>101003004</v>
      </c>
      <c r="E419" s="51">
        <f t="shared" si="13"/>
        <v>531500</v>
      </c>
      <c r="F419" s="63">
        <v>0</v>
      </c>
      <c r="G419" s="63">
        <v>0</v>
      </c>
      <c r="H419" s="63">
        <v>125000</v>
      </c>
      <c r="I419" s="63">
        <v>41700</v>
      </c>
      <c r="J419" s="63">
        <v>41700</v>
      </c>
      <c r="K419" s="63">
        <v>41700</v>
      </c>
      <c r="L419" s="63">
        <v>41700</v>
      </c>
      <c r="M419" s="63">
        <v>34000</v>
      </c>
      <c r="N419" s="63">
        <v>65500</v>
      </c>
      <c r="O419" s="63">
        <v>34000</v>
      </c>
      <c r="P419" s="63">
        <v>88000</v>
      </c>
      <c r="Q419" s="64">
        <v>18200</v>
      </c>
      <c r="R419" s="73"/>
      <c r="S419" s="74"/>
      <c r="T419" s="75"/>
      <c r="U419" s="76"/>
    </row>
    <row r="420" spans="1:21" ht="47.25">
      <c r="A420" s="5"/>
      <c r="B420" s="65" t="s">
        <v>9</v>
      </c>
      <c r="C420" s="61" t="s">
        <v>257</v>
      </c>
      <c r="D420" s="84">
        <v>103001001</v>
      </c>
      <c r="E420" s="51">
        <f t="shared" si="13"/>
        <v>70072900</v>
      </c>
      <c r="F420" s="63">
        <v>0</v>
      </c>
      <c r="G420" s="63">
        <v>0</v>
      </c>
      <c r="H420" s="63">
        <v>12800000</v>
      </c>
      <c r="I420" s="63">
        <v>4050000</v>
      </c>
      <c r="J420" s="63">
        <v>8000000</v>
      </c>
      <c r="K420" s="63">
        <v>5689700</v>
      </c>
      <c r="L420" s="63">
        <v>6672900</v>
      </c>
      <c r="M420" s="63">
        <v>5670000</v>
      </c>
      <c r="N420" s="63">
        <v>5500000</v>
      </c>
      <c r="O420" s="63">
        <v>5710000</v>
      </c>
      <c r="P420" s="63">
        <v>6868500</v>
      </c>
      <c r="Q420" s="64">
        <v>9111800</v>
      </c>
      <c r="R420" s="73"/>
      <c r="S420" s="74"/>
      <c r="T420" s="75"/>
      <c r="U420" s="76"/>
    </row>
    <row r="421" spans="1:21" ht="47.25">
      <c r="A421" s="5"/>
      <c r="B421" s="65" t="s">
        <v>9</v>
      </c>
      <c r="C421" s="61" t="s">
        <v>257</v>
      </c>
      <c r="D421" s="62">
        <v>103001002</v>
      </c>
      <c r="E421" s="51">
        <f t="shared" si="13"/>
        <v>124000</v>
      </c>
      <c r="F421" s="63">
        <v>0</v>
      </c>
      <c r="G421" s="63">
        <v>0</v>
      </c>
      <c r="H421" s="63">
        <v>90000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30000</v>
      </c>
      <c r="P421" s="63">
        <v>4000</v>
      </c>
      <c r="Q421" s="64">
        <v>0</v>
      </c>
      <c r="R421" s="73"/>
      <c r="S421" s="74"/>
      <c r="T421" s="75"/>
      <c r="U421" s="76"/>
    </row>
    <row r="422" spans="1:21" ht="47.25">
      <c r="A422" s="5"/>
      <c r="B422" s="65" t="s">
        <v>9</v>
      </c>
      <c r="C422" s="61" t="s">
        <v>257</v>
      </c>
      <c r="D422" s="62">
        <v>103002000</v>
      </c>
      <c r="E422" s="51">
        <f t="shared" si="13"/>
        <v>27100</v>
      </c>
      <c r="F422" s="63">
        <v>0</v>
      </c>
      <c r="G422" s="63">
        <v>0</v>
      </c>
      <c r="H422" s="63">
        <v>8100</v>
      </c>
      <c r="I422" s="63">
        <v>2700</v>
      </c>
      <c r="J422" s="63">
        <v>2300</v>
      </c>
      <c r="K422" s="63">
        <v>2000</v>
      </c>
      <c r="L422" s="63">
        <v>2000</v>
      </c>
      <c r="M422" s="63">
        <v>2000</v>
      </c>
      <c r="N422" s="63">
        <v>2000</v>
      </c>
      <c r="O422" s="63">
        <v>2000</v>
      </c>
      <c r="P422" s="63">
        <v>2000</v>
      </c>
      <c r="Q422" s="64">
        <v>2000</v>
      </c>
      <c r="R422" s="73"/>
      <c r="S422" s="74"/>
      <c r="T422" s="75"/>
      <c r="U422" s="76"/>
    </row>
    <row r="423" spans="1:21" ht="47.25">
      <c r="A423" s="5"/>
      <c r="B423" s="65" t="s">
        <v>9</v>
      </c>
      <c r="C423" s="61" t="s">
        <v>257</v>
      </c>
      <c r="D423" s="62">
        <v>103003000</v>
      </c>
      <c r="E423" s="51">
        <f t="shared" si="13"/>
        <v>329000</v>
      </c>
      <c r="F423" s="63">
        <v>0</v>
      </c>
      <c r="G423" s="63">
        <v>0</v>
      </c>
      <c r="H423" s="63">
        <v>129000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190000</v>
      </c>
      <c r="P423" s="63">
        <v>10000</v>
      </c>
      <c r="Q423" s="64">
        <v>0</v>
      </c>
      <c r="R423" s="73"/>
      <c r="S423" s="74"/>
      <c r="T423" s="75"/>
      <c r="U423" s="76"/>
    </row>
    <row r="424" spans="1:21" ht="47.25">
      <c r="A424" s="5"/>
      <c r="B424" s="65" t="s">
        <v>9</v>
      </c>
      <c r="C424" s="61" t="s">
        <v>257</v>
      </c>
      <c r="D424" s="62">
        <v>103004001</v>
      </c>
      <c r="E424" s="51">
        <f t="shared" si="13"/>
        <v>15255000</v>
      </c>
      <c r="F424" s="63">
        <v>0</v>
      </c>
      <c r="G424" s="63">
        <v>0</v>
      </c>
      <c r="H424" s="63">
        <v>5400000</v>
      </c>
      <c r="I424" s="63">
        <v>1017200</v>
      </c>
      <c r="J424" s="63">
        <v>2400000</v>
      </c>
      <c r="K424" s="63">
        <v>515700</v>
      </c>
      <c r="L424" s="63">
        <v>7100</v>
      </c>
      <c r="M424" s="63">
        <v>0</v>
      </c>
      <c r="N424" s="63">
        <v>150000</v>
      </c>
      <c r="O424" s="63">
        <v>1000000</v>
      </c>
      <c r="P424" s="63">
        <v>1123600</v>
      </c>
      <c r="Q424" s="64">
        <v>3641400</v>
      </c>
      <c r="R424" s="73"/>
      <c r="S424" s="74"/>
      <c r="T424" s="75"/>
      <c r="U424" s="76"/>
    </row>
    <row r="425" spans="1:21" ht="47.25">
      <c r="A425" s="5"/>
      <c r="B425" s="65" t="s">
        <v>9</v>
      </c>
      <c r="C425" s="61" t="s">
        <v>257</v>
      </c>
      <c r="D425" s="62">
        <v>103004002</v>
      </c>
      <c r="E425" s="51">
        <f t="shared" si="13"/>
        <v>22042800</v>
      </c>
      <c r="F425" s="63">
        <v>0</v>
      </c>
      <c r="G425" s="63">
        <v>0</v>
      </c>
      <c r="H425" s="63">
        <v>5730000</v>
      </c>
      <c r="I425" s="63">
        <v>2160000</v>
      </c>
      <c r="J425" s="63">
        <v>2020000</v>
      </c>
      <c r="K425" s="63">
        <v>2140000</v>
      </c>
      <c r="L425" s="63">
        <v>2080000</v>
      </c>
      <c r="M425" s="63">
        <v>2522900</v>
      </c>
      <c r="N425" s="63">
        <v>1840000</v>
      </c>
      <c r="O425" s="63">
        <v>1155200</v>
      </c>
      <c r="P425" s="63">
        <v>1938300</v>
      </c>
      <c r="Q425" s="64">
        <v>456400</v>
      </c>
      <c r="R425" s="73"/>
      <c r="S425" s="74"/>
      <c r="T425" s="75"/>
      <c r="U425" s="76"/>
    </row>
    <row r="426" spans="1:21" ht="47.25">
      <c r="A426" s="5"/>
      <c r="B426" s="65" t="s">
        <v>9</v>
      </c>
      <c r="C426" s="61" t="s">
        <v>257</v>
      </c>
      <c r="D426" s="62">
        <v>103004003</v>
      </c>
      <c r="E426" s="51">
        <f t="shared" si="13"/>
        <v>1065800</v>
      </c>
      <c r="F426" s="63">
        <v>0</v>
      </c>
      <c r="G426" s="63">
        <v>0</v>
      </c>
      <c r="H426" s="63">
        <v>190000</v>
      </c>
      <c r="I426" s="63">
        <v>145000</v>
      </c>
      <c r="J426" s="63">
        <v>95000</v>
      </c>
      <c r="K426" s="63">
        <v>80000</v>
      </c>
      <c r="L426" s="63">
        <v>84600</v>
      </c>
      <c r="M426" s="63">
        <v>95000</v>
      </c>
      <c r="N426" s="63">
        <v>95000</v>
      </c>
      <c r="O426" s="63">
        <v>95000</v>
      </c>
      <c r="P426" s="63">
        <v>95000</v>
      </c>
      <c r="Q426" s="64">
        <v>91200</v>
      </c>
      <c r="R426" s="73"/>
      <c r="S426" s="74"/>
      <c r="T426" s="75"/>
      <c r="U426" s="76"/>
    </row>
    <row r="427" spans="1:21" ht="47.25">
      <c r="A427" s="5"/>
      <c r="B427" s="65" t="s">
        <v>9</v>
      </c>
      <c r="C427" s="61" t="s">
        <v>257</v>
      </c>
      <c r="D427" s="62">
        <v>103004007</v>
      </c>
      <c r="E427" s="51">
        <f t="shared" si="13"/>
        <v>31200</v>
      </c>
      <c r="F427" s="63">
        <v>0</v>
      </c>
      <c r="G427" s="63">
        <v>0</v>
      </c>
      <c r="H427" s="63">
        <v>9000</v>
      </c>
      <c r="I427" s="63">
        <v>3000</v>
      </c>
      <c r="J427" s="63">
        <v>2700</v>
      </c>
      <c r="K427" s="63">
        <v>2500</v>
      </c>
      <c r="L427" s="63">
        <v>2500</v>
      </c>
      <c r="M427" s="63">
        <v>2500</v>
      </c>
      <c r="N427" s="63">
        <v>3000</v>
      </c>
      <c r="O427" s="63">
        <v>3000</v>
      </c>
      <c r="P427" s="63">
        <v>3000</v>
      </c>
      <c r="Q427" s="64">
        <v>0</v>
      </c>
      <c r="R427" s="73"/>
      <c r="S427" s="74"/>
      <c r="T427" s="75"/>
      <c r="U427" s="76"/>
    </row>
    <row r="428" spans="1:21" ht="47.25">
      <c r="A428" s="5"/>
      <c r="B428" s="65" t="s">
        <v>9</v>
      </c>
      <c r="C428" s="61" t="s">
        <v>257</v>
      </c>
      <c r="D428" s="62">
        <v>103006000</v>
      </c>
      <c r="E428" s="51">
        <f t="shared" si="13"/>
        <v>216200</v>
      </c>
      <c r="F428" s="63">
        <v>0</v>
      </c>
      <c r="G428" s="63">
        <v>0</v>
      </c>
      <c r="H428" s="63">
        <v>59500</v>
      </c>
      <c r="I428" s="63">
        <v>14500</v>
      </c>
      <c r="J428" s="63">
        <v>14500</v>
      </c>
      <c r="K428" s="63">
        <v>14500</v>
      </c>
      <c r="L428" s="63">
        <v>69700</v>
      </c>
      <c r="M428" s="63">
        <v>14500</v>
      </c>
      <c r="N428" s="63">
        <v>14500</v>
      </c>
      <c r="O428" s="63">
        <v>14500</v>
      </c>
      <c r="P428" s="63">
        <v>0</v>
      </c>
      <c r="Q428" s="64">
        <v>0</v>
      </c>
      <c r="R428" s="73"/>
      <c r="S428" s="74"/>
      <c r="T428" s="75"/>
      <c r="U428" s="76"/>
    </row>
    <row r="429" spans="1:21" ht="47.25">
      <c r="A429" s="5"/>
      <c r="B429" s="65" t="s">
        <v>9</v>
      </c>
      <c r="C429" s="61" t="s">
        <v>257</v>
      </c>
      <c r="D429" s="62">
        <v>103007000</v>
      </c>
      <c r="E429" s="51">
        <f t="shared" si="13"/>
        <v>5961900</v>
      </c>
      <c r="F429" s="63">
        <v>0</v>
      </c>
      <c r="G429" s="63">
        <v>0</v>
      </c>
      <c r="H429" s="63">
        <v>600000</v>
      </c>
      <c r="I429" s="63">
        <v>200000</v>
      </c>
      <c r="J429" s="63">
        <v>0</v>
      </c>
      <c r="K429" s="63">
        <v>250000</v>
      </c>
      <c r="L429" s="63">
        <v>0</v>
      </c>
      <c r="M429" s="63">
        <v>0</v>
      </c>
      <c r="N429" s="63">
        <v>3592900</v>
      </c>
      <c r="O429" s="63">
        <v>870000</v>
      </c>
      <c r="P429" s="63">
        <v>413000</v>
      </c>
      <c r="Q429" s="64">
        <v>36000</v>
      </c>
      <c r="R429" s="73"/>
      <c r="S429" s="74"/>
      <c r="T429" s="75"/>
      <c r="U429" s="76"/>
    </row>
    <row r="430" spans="1:21" ht="47.25">
      <c r="A430" s="5"/>
      <c r="B430" s="65" t="s">
        <v>9</v>
      </c>
      <c r="C430" s="61" t="s">
        <v>257</v>
      </c>
      <c r="D430" s="62">
        <v>103012001</v>
      </c>
      <c r="E430" s="51">
        <f t="shared" si="13"/>
        <v>6930500</v>
      </c>
      <c r="F430" s="63">
        <v>0</v>
      </c>
      <c r="G430" s="63">
        <v>0</v>
      </c>
      <c r="H430" s="63">
        <v>2590700</v>
      </c>
      <c r="I430" s="63">
        <v>870000</v>
      </c>
      <c r="J430" s="63">
        <v>0</v>
      </c>
      <c r="K430" s="63">
        <v>0</v>
      </c>
      <c r="L430" s="63">
        <v>1649600</v>
      </c>
      <c r="M430" s="63">
        <v>0</v>
      </c>
      <c r="N430" s="63">
        <v>0</v>
      </c>
      <c r="O430" s="63">
        <v>1746000</v>
      </c>
      <c r="P430" s="63">
        <v>50000</v>
      </c>
      <c r="Q430" s="64">
        <v>24200</v>
      </c>
      <c r="R430" s="73"/>
      <c r="S430" s="74"/>
      <c r="T430" s="75"/>
      <c r="U430" s="76"/>
    </row>
    <row r="431" spans="1:21" ht="47.25">
      <c r="A431" s="5"/>
      <c r="B431" s="65" t="s">
        <v>9</v>
      </c>
      <c r="C431" s="61" t="s">
        <v>257</v>
      </c>
      <c r="D431" s="62">
        <v>103013000</v>
      </c>
      <c r="E431" s="51">
        <f t="shared" si="13"/>
        <v>446500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150000</v>
      </c>
      <c r="L431" s="63">
        <v>0</v>
      </c>
      <c r="M431" s="63">
        <v>0</v>
      </c>
      <c r="N431" s="63">
        <v>0</v>
      </c>
      <c r="O431" s="63">
        <v>246500</v>
      </c>
      <c r="P431" s="63">
        <v>50000</v>
      </c>
      <c r="Q431" s="64">
        <v>0</v>
      </c>
      <c r="R431" s="73"/>
      <c r="S431" s="74"/>
      <c r="T431" s="75"/>
      <c r="U431" s="76"/>
    </row>
    <row r="432" spans="1:21" ht="47.25">
      <c r="A432" s="5"/>
      <c r="B432" s="65" t="s">
        <v>9</v>
      </c>
      <c r="C432" s="61" t="s">
        <v>257</v>
      </c>
      <c r="D432" s="62">
        <v>103014002</v>
      </c>
      <c r="E432" s="51">
        <f t="shared" si="13"/>
        <v>92200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92200</v>
      </c>
      <c r="P432" s="63">
        <v>0</v>
      </c>
      <c r="Q432" s="64">
        <v>0</v>
      </c>
      <c r="R432" s="73"/>
      <c r="S432" s="74"/>
      <c r="T432" s="75"/>
      <c r="U432" s="76"/>
    </row>
    <row r="433" spans="1:21" ht="47.25">
      <c r="A433" s="5"/>
      <c r="B433" s="65" t="s">
        <v>9</v>
      </c>
      <c r="C433" s="61" t="s">
        <v>257</v>
      </c>
      <c r="D433" s="62">
        <v>103020000</v>
      </c>
      <c r="E433" s="51">
        <f t="shared" si="13"/>
        <v>9286300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693500</v>
      </c>
      <c r="L433" s="63">
        <v>1084800</v>
      </c>
      <c r="M433" s="63">
        <v>0</v>
      </c>
      <c r="N433" s="63">
        <v>0</v>
      </c>
      <c r="O433" s="63">
        <v>7508000</v>
      </c>
      <c r="P433" s="63">
        <v>0</v>
      </c>
      <c r="Q433" s="64">
        <v>0</v>
      </c>
      <c r="R433" s="73"/>
      <c r="S433" s="74"/>
      <c r="T433" s="75"/>
      <c r="U433" s="76"/>
    </row>
    <row r="434" spans="1:21" ht="47.25">
      <c r="A434" s="5"/>
      <c r="B434" s="65" t="s">
        <v>9</v>
      </c>
      <c r="C434" s="61" t="s">
        <v>257</v>
      </c>
      <c r="D434" s="62">
        <v>107011002</v>
      </c>
      <c r="E434" s="51">
        <f t="shared" si="13"/>
        <v>1700000</v>
      </c>
      <c r="F434" s="63">
        <v>0</v>
      </c>
      <c r="G434" s="63">
        <v>0</v>
      </c>
      <c r="H434" s="63">
        <v>0</v>
      </c>
      <c r="I434" s="63">
        <v>540000</v>
      </c>
      <c r="J434" s="63">
        <v>170000</v>
      </c>
      <c r="K434" s="63">
        <v>170000</v>
      </c>
      <c r="L434" s="63">
        <v>170000</v>
      </c>
      <c r="M434" s="63">
        <v>170000</v>
      </c>
      <c r="N434" s="63">
        <v>370000</v>
      </c>
      <c r="O434" s="63">
        <v>70000</v>
      </c>
      <c r="P434" s="63">
        <v>40000</v>
      </c>
      <c r="Q434" s="64">
        <v>0</v>
      </c>
      <c r="R434" s="73"/>
      <c r="S434" s="74"/>
      <c r="T434" s="75"/>
      <c r="U434" s="76"/>
    </row>
    <row r="435" spans="1:21" ht="47.25">
      <c r="A435" s="5"/>
      <c r="B435" s="65" t="s">
        <v>9</v>
      </c>
      <c r="C435" s="61" t="s">
        <v>95</v>
      </c>
      <c r="D435" s="62" t="s">
        <v>1</v>
      </c>
      <c r="E435" s="51">
        <f t="shared" si="13"/>
        <v>4534800</v>
      </c>
      <c r="F435" s="63">
        <v>171800</v>
      </c>
      <c r="G435" s="63">
        <v>330900</v>
      </c>
      <c r="H435" s="63">
        <v>421000</v>
      </c>
      <c r="I435" s="63">
        <v>497500</v>
      </c>
      <c r="J435" s="63">
        <v>327400</v>
      </c>
      <c r="K435" s="63">
        <v>416500</v>
      </c>
      <c r="L435" s="63">
        <v>425000</v>
      </c>
      <c r="M435" s="63">
        <v>416800</v>
      </c>
      <c r="N435" s="63">
        <v>416500</v>
      </c>
      <c r="O435" s="63">
        <v>375400</v>
      </c>
      <c r="P435" s="63">
        <v>371400</v>
      </c>
      <c r="Q435" s="64">
        <v>364600</v>
      </c>
      <c r="R435" s="73"/>
      <c r="S435" s="74"/>
      <c r="T435" s="75"/>
      <c r="U435" s="76"/>
    </row>
    <row r="436" spans="1:21" ht="47.25">
      <c r="A436" s="5"/>
      <c r="B436" s="65" t="s">
        <v>140</v>
      </c>
      <c r="C436" s="61" t="s">
        <v>258</v>
      </c>
      <c r="D436" s="62" t="s">
        <v>1</v>
      </c>
      <c r="E436" s="51">
        <f t="shared" si="13"/>
        <v>23700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23700</v>
      </c>
      <c r="Q436" s="64">
        <v>0</v>
      </c>
      <c r="R436" s="73"/>
      <c r="S436" s="74"/>
      <c r="T436" s="75"/>
      <c r="U436" s="76"/>
    </row>
    <row r="437" spans="1:21" ht="47.25">
      <c r="A437" s="5"/>
      <c r="B437" s="65" t="s">
        <v>140</v>
      </c>
      <c r="C437" s="61" t="s">
        <v>96</v>
      </c>
      <c r="D437" s="62" t="s">
        <v>1</v>
      </c>
      <c r="E437" s="51">
        <f t="shared" si="13"/>
        <v>16715500</v>
      </c>
      <c r="F437" s="63">
        <v>247000</v>
      </c>
      <c r="G437" s="63">
        <v>650000</v>
      </c>
      <c r="H437" s="63">
        <v>603000</v>
      </c>
      <c r="I437" s="63">
        <v>700000</v>
      </c>
      <c r="J437" s="63">
        <v>700000</v>
      </c>
      <c r="K437" s="63">
        <v>10600000</v>
      </c>
      <c r="L437" s="63">
        <v>620000</v>
      </c>
      <c r="M437" s="63">
        <v>650000</v>
      </c>
      <c r="N437" s="63">
        <v>700000</v>
      </c>
      <c r="O437" s="63">
        <v>600000</v>
      </c>
      <c r="P437" s="63">
        <v>645500</v>
      </c>
      <c r="Q437" s="64">
        <v>0</v>
      </c>
      <c r="R437" s="73"/>
      <c r="S437" s="74"/>
      <c r="T437" s="75"/>
      <c r="U437" s="76"/>
    </row>
    <row r="438" spans="1:21" ht="47.25">
      <c r="A438" s="5"/>
      <c r="B438" s="65" t="s">
        <v>140</v>
      </c>
      <c r="C438" s="61" t="s">
        <v>114</v>
      </c>
      <c r="D438" s="62" t="s">
        <v>1</v>
      </c>
      <c r="E438" s="51">
        <f t="shared" si="13"/>
        <v>4454900</v>
      </c>
      <c r="F438" s="63">
        <v>143000</v>
      </c>
      <c r="G438" s="63">
        <v>350000</v>
      </c>
      <c r="H438" s="63">
        <v>527000</v>
      </c>
      <c r="I438" s="63">
        <v>450000</v>
      </c>
      <c r="J438" s="63">
        <v>300000</v>
      </c>
      <c r="K438" s="63">
        <v>400000</v>
      </c>
      <c r="L438" s="63">
        <v>450000</v>
      </c>
      <c r="M438" s="63">
        <v>400000</v>
      </c>
      <c r="N438" s="63">
        <v>350000</v>
      </c>
      <c r="O438" s="63">
        <v>350000</v>
      </c>
      <c r="P438" s="63">
        <v>300000</v>
      </c>
      <c r="Q438" s="64">
        <v>434900</v>
      </c>
      <c r="R438" s="73"/>
      <c r="S438" s="74"/>
      <c r="T438" s="75"/>
      <c r="U438" s="76"/>
    </row>
    <row r="439" spans="1:21" ht="47.25">
      <c r="A439" s="5"/>
      <c r="B439" s="65" t="s">
        <v>10</v>
      </c>
      <c r="C439" s="61" t="s">
        <v>259</v>
      </c>
      <c r="D439" s="62" t="s">
        <v>1</v>
      </c>
      <c r="E439" s="51">
        <f t="shared" si="13"/>
        <v>23700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23700</v>
      </c>
      <c r="Q439" s="64">
        <v>0</v>
      </c>
      <c r="R439" s="73"/>
      <c r="S439" s="74"/>
      <c r="T439" s="75"/>
      <c r="U439" s="76"/>
    </row>
    <row r="440" spans="1:21" ht="47.25">
      <c r="A440" s="5"/>
      <c r="B440" s="65" t="s">
        <v>10</v>
      </c>
      <c r="C440" s="61" t="s">
        <v>260</v>
      </c>
      <c r="D440" s="62" t="s">
        <v>1</v>
      </c>
      <c r="E440" s="51">
        <f t="shared" si="13"/>
        <v>132600</v>
      </c>
      <c r="F440" s="63">
        <v>0</v>
      </c>
      <c r="G440" s="63">
        <v>0</v>
      </c>
      <c r="H440" s="63">
        <v>0</v>
      </c>
      <c r="I440" s="63">
        <v>132600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4">
        <v>0</v>
      </c>
      <c r="R440" s="73"/>
      <c r="S440" s="74"/>
      <c r="T440" s="75"/>
      <c r="U440" s="76"/>
    </row>
    <row r="441" spans="1:21" ht="47.25">
      <c r="A441" s="5"/>
      <c r="B441" s="65" t="s">
        <v>10</v>
      </c>
      <c r="C441" s="61" t="s">
        <v>260</v>
      </c>
      <c r="D441" s="62">
        <v>101003013</v>
      </c>
      <c r="E441" s="51">
        <f t="shared" si="13"/>
        <v>55600</v>
      </c>
      <c r="F441" s="63">
        <v>0</v>
      </c>
      <c r="G441" s="63">
        <v>55600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4">
        <v>0</v>
      </c>
      <c r="R441" s="73"/>
      <c r="S441" s="74"/>
      <c r="T441" s="75"/>
      <c r="U441" s="76"/>
    </row>
    <row r="442" spans="1:21" ht="47.25">
      <c r="A442" s="5"/>
      <c r="B442" s="65" t="s">
        <v>10</v>
      </c>
      <c r="C442" s="61" t="s">
        <v>97</v>
      </c>
      <c r="D442" s="62">
        <v>101003021</v>
      </c>
      <c r="E442" s="51">
        <f t="shared" si="13"/>
        <v>166700</v>
      </c>
      <c r="F442" s="63">
        <v>13700</v>
      </c>
      <c r="G442" s="63">
        <v>13700</v>
      </c>
      <c r="H442" s="63">
        <v>16200</v>
      </c>
      <c r="I442" s="63">
        <v>13700</v>
      </c>
      <c r="J442" s="63">
        <v>13700</v>
      </c>
      <c r="K442" s="63">
        <v>13700</v>
      </c>
      <c r="L442" s="63">
        <v>13700</v>
      </c>
      <c r="M442" s="63">
        <v>13700</v>
      </c>
      <c r="N442" s="63">
        <v>13700</v>
      </c>
      <c r="O442" s="63">
        <v>13700</v>
      </c>
      <c r="P442" s="63">
        <v>13700</v>
      </c>
      <c r="Q442" s="64">
        <v>13500</v>
      </c>
      <c r="R442" s="73"/>
      <c r="S442" s="74"/>
      <c r="T442" s="75"/>
      <c r="U442" s="76"/>
    </row>
    <row r="443" spans="1:21" ht="47.25">
      <c r="A443" s="5"/>
      <c r="B443" s="65" t="s">
        <v>10</v>
      </c>
      <c r="C443" s="61" t="s">
        <v>97</v>
      </c>
      <c r="D443" s="62">
        <v>101003022</v>
      </c>
      <c r="E443" s="51">
        <f t="shared" si="13"/>
        <v>190700</v>
      </c>
      <c r="F443" s="63">
        <v>15900</v>
      </c>
      <c r="G443" s="63">
        <v>15900</v>
      </c>
      <c r="H443" s="63">
        <v>15900</v>
      </c>
      <c r="I443" s="63">
        <v>15900</v>
      </c>
      <c r="J443" s="63">
        <v>15900</v>
      </c>
      <c r="K443" s="63">
        <v>15900</v>
      </c>
      <c r="L443" s="63">
        <v>15900</v>
      </c>
      <c r="M443" s="63">
        <v>15900</v>
      </c>
      <c r="N443" s="63">
        <v>15900</v>
      </c>
      <c r="O443" s="63">
        <v>15900</v>
      </c>
      <c r="P443" s="63">
        <v>15900</v>
      </c>
      <c r="Q443" s="64">
        <v>15800</v>
      </c>
      <c r="R443" s="73"/>
      <c r="S443" s="74"/>
      <c r="T443" s="75"/>
      <c r="U443" s="76"/>
    </row>
    <row r="444" spans="1:21" ht="47.25">
      <c r="A444" s="5"/>
      <c r="B444" s="65" t="s">
        <v>10</v>
      </c>
      <c r="C444" s="61" t="s">
        <v>97</v>
      </c>
      <c r="D444" s="62">
        <v>101003023</v>
      </c>
      <c r="E444" s="51">
        <f t="shared" si="13"/>
        <v>5200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5200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4">
        <v>0</v>
      </c>
      <c r="R444" s="73"/>
      <c r="S444" s="74"/>
      <c r="T444" s="75"/>
      <c r="U444" s="76"/>
    </row>
    <row r="445" spans="1:21" ht="47.25">
      <c r="A445" s="5"/>
      <c r="B445" s="65" t="s">
        <v>10</v>
      </c>
      <c r="C445" s="61" t="s">
        <v>97</v>
      </c>
      <c r="D445" s="62">
        <v>101003032</v>
      </c>
      <c r="E445" s="51">
        <f t="shared" si="13"/>
        <v>38766900</v>
      </c>
      <c r="F445" s="63">
        <v>4075200</v>
      </c>
      <c r="G445" s="63">
        <v>3600000</v>
      </c>
      <c r="H445" s="63">
        <v>3550100</v>
      </c>
      <c r="I445" s="63">
        <v>3000000</v>
      </c>
      <c r="J445" s="63">
        <v>3000000</v>
      </c>
      <c r="K445" s="63">
        <v>3000000</v>
      </c>
      <c r="L445" s="63">
        <v>3000000</v>
      </c>
      <c r="M445" s="63">
        <v>3000000</v>
      </c>
      <c r="N445" s="63">
        <v>3000000</v>
      </c>
      <c r="O445" s="63">
        <v>3000000</v>
      </c>
      <c r="P445" s="63">
        <v>3000000</v>
      </c>
      <c r="Q445" s="64">
        <v>3541600</v>
      </c>
      <c r="R445" s="73"/>
      <c r="S445" s="74"/>
      <c r="T445" s="75"/>
      <c r="U445" s="76"/>
    </row>
    <row r="446" spans="1:21" ht="47.25">
      <c r="A446" s="5"/>
      <c r="B446" s="65" t="s">
        <v>10</v>
      </c>
      <c r="C446" s="61" t="s">
        <v>97</v>
      </c>
      <c r="D446" s="62">
        <v>101003033</v>
      </c>
      <c r="E446" s="51">
        <f t="shared" si="13"/>
        <v>25682500</v>
      </c>
      <c r="F446" s="63">
        <v>819500</v>
      </c>
      <c r="G446" s="63">
        <v>2000000</v>
      </c>
      <c r="H446" s="63">
        <v>2000000</v>
      </c>
      <c r="I446" s="63">
        <v>2000000</v>
      </c>
      <c r="J446" s="63">
        <v>2000000</v>
      </c>
      <c r="K446" s="63">
        <v>2400000</v>
      </c>
      <c r="L446" s="63">
        <v>2000000</v>
      </c>
      <c r="M446" s="63">
        <v>2000000</v>
      </c>
      <c r="N446" s="63">
        <v>2000000</v>
      </c>
      <c r="O446" s="63">
        <v>2000000</v>
      </c>
      <c r="P446" s="63">
        <v>2000000</v>
      </c>
      <c r="Q446" s="64">
        <v>4463000</v>
      </c>
      <c r="R446" s="73"/>
      <c r="S446" s="74"/>
      <c r="T446" s="75"/>
      <c r="U446" s="76"/>
    </row>
    <row r="447" spans="1:21" ht="47.25">
      <c r="A447" s="5"/>
      <c r="B447" s="65" t="s">
        <v>10</v>
      </c>
      <c r="C447" s="61" t="s">
        <v>98</v>
      </c>
      <c r="D447" s="62" t="s">
        <v>1</v>
      </c>
      <c r="E447" s="51">
        <f t="shared" si="13"/>
        <v>70400</v>
      </c>
      <c r="F447" s="63">
        <v>0</v>
      </c>
      <c r="G447" s="63">
        <v>10800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17400</v>
      </c>
      <c r="P447" s="63">
        <v>42200</v>
      </c>
      <c r="Q447" s="64">
        <v>0</v>
      </c>
      <c r="R447" s="73"/>
      <c r="S447" s="74"/>
      <c r="T447" s="75"/>
      <c r="U447" s="76"/>
    </row>
    <row r="448" spans="1:21" ht="47.25">
      <c r="A448" s="5"/>
      <c r="B448" s="65" t="s">
        <v>10</v>
      </c>
      <c r="C448" s="61" t="s">
        <v>98</v>
      </c>
      <c r="D448" s="62">
        <v>101003011</v>
      </c>
      <c r="E448" s="51">
        <f t="shared" si="13"/>
        <v>730000</v>
      </c>
      <c r="F448" s="63">
        <v>65000</v>
      </c>
      <c r="G448" s="63">
        <v>65000</v>
      </c>
      <c r="H448" s="63">
        <v>65000</v>
      </c>
      <c r="I448" s="63">
        <v>65000</v>
      </c>
      <c r="J448" s="63">
        <v>65000</v>
      </c>
      <c r="K448" s="63">
        <v>65000</v>
      </c>
      <c r="L448" s="63">
        <v>65000</v>
      </c>
      <c r="M448" s="63">
        <v>65000</v>
      </c>
      <c r="N448" s="63">
        <v>65000</v>
      </c>
      <c r="O448" s="63">
        <v>50000</v>
      </c>
      <c r="P448" s="63">
        <v>50000</v>
      </c>
      <c r="Q448" s="64">
        <v>45000</v>
      </c>
      <c r="R448" s="73"/>
      <c r="S448" s="74"/>
      <c r="T448" s="75"/>
      <c r="U448" s="76"/>
    </row>
    <row r="449" spans="1:21" ht="47.25">
      <c r="A449" s="5"/>
      <c r="B449" s="65" t="s">
        <v>10</v>
      </c>
      <c r="C449" s="61" t="s">
        <v>98</v>
      </c>
      <c r="D449" s="62">
        <v>101003012</v>
      </c>
      <c r="E449" s="51">
        <f t="shared" si="13"/>
        <v>8907800</v>
      </c>
      <c r="F449" s="63">
        <v>800000</v>
      </c>
      <c r="G449" s="63">
        <v>800000</v>
      </c>
      <c r="H449" s="63">
        <v>800000</v>
      </c>
      <c r="I449" s="63">
        <v>800000</v>
      </c>
      <c r="J449" s="63">
        <v>800000</v>
      </c>
      <c r="K449" s="63">
        <v>800000</v>
      </c>
      <c r="L449" s="63">
        <v>800000</v>
      </c>
      <c r="M449" s="63">
        <v>800000</v>
      </c>
      <c r="N449" s="63">
        <v>700000</v>
      </c>
      <c r="O449" s="63">
        <v>700000</v>
      </c>
      <c r="P449" s="63">
        <v>700000</v>
      </c>
      <c r="Q449" s="64">
        <v>407800</v>
      </c>
      <c r="R449" s="73"/>
      <c r="S449" s="74"/>
      <c r="T449" s="75"/>
      <c r="U449" s="76"/>
    </row>
    <row r="450" spans="1:21" ht="47.25">
      <c r="A450" s="5"/>
      <c r="B450" s="65" t="s">
        <v>10</v>
      </c>
      <c r="C450" s="61" t="s">
        <v>98</v>
      </c>
      <c r="D450" s="62">
        <v>101003026</v>
      </c>
      <c r="E450" s="51">
        <f t="shared" si="13"/>
        <v>992600</v>
      </c>
      <c r="F450" s="63">
        <v>90000</v>
      </c>
      <c r="G450" s="63">
        <v>90000</v>
      </c>
      <c r="H450" s="63">
        <v>90000</v>
      </c>
      <c r="I450" s="63">
        <v>90000</v>
      </c>
      <c r="J450" s="63">
        <v>90000</v>
      </c>
      <c r="K450" s="63">
        <v>90000</v>
      </c>
      <c r="L450" s="63">
        <v>80000</v>
      </c>
      <c r="M450" s="63">
        <v>80000</v>
      </c>
      <c r="N450" s="63">
        <v>80000</v>
      </c>
      <c r="O450" s="63">
        <v>75000</v>
      </c>
      <c r="P450" s="63">
        <v>75000</v>
      </c>
      <c r="Q450" s="64">
        <v>62600</v>
      </c>
      <c r="R450" s="73"/>
      <c r="S450" s="74"/>
      <c r="T450" s="75"/>
      <c r="U450" s="76"/>
    </row>
    <row r="451" spans="1:21" ht="18.75" hidden="1">
      <c r="A451" s="5"/>
      <c r="B451" s="41"/>
      <c r="C451" s="42"/>
      <c r="D451" s="43"/>
      <c r="E451" s="38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40"/>
      <c r="R451" s="73"/>
      <c r="S451" s="74"/>
      <c r="T451" s="75"/>
      <c r="U451" s="76"/>
    </row>
    <row r="452" spans="1:21" ht="18.75" hidden="1">
      <c r="A452" s="5"/>
      <c r="B452" s="41"/>
      <c r="C452" s="42"/>
      <c r="D452" s="43"/>
      <c r="E452" s="38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40"/>
      <c r="R452" s="73"/>
      <c r="S452" s="74"/>
      <c r="T452" s="75"/>
      <c r="U452" s="76"/>
    </row>
    <row r="453" spans="1:21" ht="18.75" hidden="1">
      <c r="A453" s="5"/>
      <c r="B453" s="41"/>
      <c r="C453" s="42"/>
      <c r="D453" s="43"/>
      <c r="E453" s="38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40"/>
      <c r="R453" s="73"/>
      <c r="S453" s="74"/>
      <c r="T453" s="75"/>
      <c r="U453" s="76"/>
    </row>
    <row r="454" spans="1:21" ht="18.75" hidden="1">
      <c r="A454" s="5"/>
      <c r="B454" s="41"/>
      <c r="C454" s="42"/>
      <c r="D454" s="43"/>
      <c r="E454" s="38">
        <f t="shared" si="13"/>
        <v>0</v>
      </c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40"/>
      <c r="R454" s="73"/>
      <c r="S454" s="74"/>
      <c r="T454" s="75"/>
      <c r="U454" s="76"/>
    </row>
    <row r="455" spans="1:21" ht="37.5">
      <c r="A455" s="5"/>
      <c r="B455" s="94" t="s">
        <v>170</v>
      </c>
      <c r="C455" s="60" t="s">
        <v>48</v>
      </c>
      <c r="D455" s="60" t="s">
        <v>48</v>
      </c>
      <c r="E455" s="47">
        <f aca="true" t="shared" si="14" ref="E455:Q455">SUM(E221:E454)</f>
        <v>3184722400</v>
      </c>
      <c r="F455" s="47">
        <f t="shared" si="14"/>
        <v>100515000</v>
      </c>
      <c r="G455" s="47">
        <f t="shared" si="14"/>
        <v>282526300</v>
      </c>
      <c r="H455" s="47">
        <f t="shared" si="14"/>
        <v>320788800</v>
      </c>
      <c r="I455" s="47">
        <f t="shared" si="14"/>
        <v>384059100</v>
      </c>
      <c r="J455" s="47">
        <f t="shared" si="14"/>
        <v>256921100</v>
      </c>
      <c r="K455" s="47">
        <f t="shared" si="14"/>
        <v>326043684</v>
      </c>
      <c r="L455" s="47">
        <f t="shared" si="14"/>
        <v>264378000</v>
      </c>
      <c r="M455" s="47">
        <f t="shared" si="14"/>
        <v>213381500</v>
      </c>
      <c r="N455" s="47">
        <f t="shared" si="14"/>
        <v>221726400</v>
      </c>
      <c r="O455" s="47">
        <f t="shared" si="14"/>
        <v>274778450</v>
      </c>
      <c r="P455" s="47">
        <f t="shared" si="14"/>
        <v>303710075</v>
      </c>
      <c r="Q455" s="47">
        <f t="shared" si="14"/>
        <v>235893991</v>
      </c>
      <c r="R455" s="95"/>
      <c r="S455" s="96"/>
      <c r="T455" s="97"/>
      <c r="U455" s="98"/>
    </row>
    <row r="456" spans="1:21" ht="18.75" hidden="1">
      <c r="A456" s="5"/>
      <c r="B456" s="48"/>
      <c r="C456" s="49"/>
      <c r="D456" s="50"/>
      <c r="E456" s="5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100"/>
      <c r="R456" s="95"/>
      <c r="S456" s="96"/>
      <c r="T456" s="97"/>
      <c r="U456" s="98"/>
    </row>
    <row r="457" spans="1:21" ht="18.75" hidden="1">
      <c r="A457" s="5"/>
      <c r="B457" s="48"/>
      <c r="C457" s="49"/>
      <c r="D457" s="50"/>
      <c r="E457" s="5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100"/>
      <c r="R457" s="95"/>
      <c r="S457" s="96"/>
      <c r="T457" s="97"/>
      <c r="U457" s="98"/>
    </row>
    <row r="458" spans="1:21" ht="18.75" hidden="1">
      <c r="A458" s="5"/>
      <c r="B458" s="90"/>
      <c r="C458" s="56"/>
      <c r="D458" s="57"/>
      <c r="E458" s="5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95"/>
      <c r="S458" s="96"/>
      <c r="T458" s="97"/>
      <c r="U458" s="98"/>
    </row>
    <row r="459" spans="1:21" ht="93.75" hidden="1">
      <c r="A459" s="5"/>
      <c r="B459" s="102" t="s">
        <v>56</v>
      </c>
      <c r="C459" s="60" t="s">
        <v>48</v>
      </c>
      <c r="D459" s="60" t="s">
        <v>48</v>
      </c>
      <c r="E459" s="47">
        <f aca="true" t="shared" si="15" ref="E459:Q459">SUM(E456:E458)</f>
        <v>0</v>
      </c>
      <c r="F459" s="47">
        <f t="shared" si="15"/>
        <v>0</v>
      </c>
      <c r="G459" s="47">
        <f t="shared" si="15"/>
        <v>0</v>
      </c>
      <c r="H459" s="47">
        <f t="shared" si="15"/>
        <v>0</v>
      </c>
      <c r="I459" s="47">
        <f t="shared" si="15"/>
        <v>0</v>
      </c>
      <c r="J459" s="47">
        <f t="shared" si="15"/>
        <v>0</v>
      </c>
      <c r="K459" s="47">
        <f t="shared" si="15"/>
        <v>0</v>
      </c>
      <c r="L459" s="47">
        <f t="shared" si="15"/>
        <v>0</v>
      </c>
      <c r="M459" s="47">
        <f t="shared" si="15"/>
        <v>0</v>
      </c>
      <c r="N459" s="47">
        <f t="shared" si="15"/>
        <v>0</v>
      </c>
      <c r="O459" s="47">
        <f t="shared" si="15"/>
        <v>0</v>
      </c>
      <c r="P459" s="47">
        <f t="shared" si="15"/>
        <v>0</v>
      </c>
      <c r="Q459" s="47">
        <f t="shared" si="15"/>
        <v>0</v>
      </c>
      <c r="R459" s="95"/>
      <c r="S459" s="96"/>
      <c r="T459" s="97"/>
      <c r="U459" s="98"/>
    </row>
    <row r="460" spans="1:21" ht="18.75" hidden="1">
      <c r="A460" s="5"/>
      <c r="B460" s="103" t="s">
        <v>57</v>
      </c>
      <c r="C460" s="56"/>
      <c r="D460" s="57"/>
      <c r="E460" s="47">
        <f>E455+E459</f>
        <v>3184722400</v>
      </c>
      <c r="F460" s="47">
        <f aca="true" t="shared" si="16" ref="F460:Q460">F455+F459</f>
        <v>100515000</v>
      </c>
      <c r="G460" s="47">
        <f t="shared" si="16"/>
        <v>282526300</v>
      </c>
      <c r="H460" s="47">
        <f t="shared" si="16"/>
        <v>320788800</v>
      </c>
      <c r="I460" s="47">
        <f t="shared" si="16"/>
        <v>384059100</v>
      </c>
      <c r="J460" s="47">
        <f t="shared" si="16"/>
        <v>256921100</v>
      </c>
      <c r="K460" s="47">
        <f t="shared" si="16"/>
        <v>326043684</v>
      </c>
      <c r="L460" s="47">
        <f t="shared" si="16"/>
        <v>264378000</v>
      </c>
      <c r="M460" s="47">
        <f t="shared" si="16"/>
        <v>213381500</v>
      </c>
      <c r="N460" s="47">
        <f t="shared" si="16"/>
        <v>221726400</v>
      </c>
      <c r="O460" s="47">
        <f t="shared" si="16"/>
        <v>274778450</v>
      </c>
      <c r="P460" s="47">
        <f t="shared" si="16"/>
        <v>303710075</v>
      </c>
      <c r="Q460" s="47">
        <f t="shared" si="16"/>
        <v>235893991</v>
      </c>
      <c r="R460" s="95"/>
      <c r="S460" s="104"/>
      <c r="T460" s="97"/>
      <c r="U460" s="98"/>
    </row>
    <row r="461" spans="1:21" ht="39" customHeight="1">
      <c r="A461" s="5"/>
      <c r="B461" s="132" t="s">
        <v>171</v>
      </c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  <c r="Q461" s="134"/>
      <c r="R461" s="105"/>
      <c r="S461" s="105"/>
      <c r="T461" s="105"/>
      <c r="U461" s="98"/>
    </row>
    <row r="462" spans="1:21" ht="18.75">
      <c r="A462" s="5"/>
      <c r="B462" s="55"/>
      <c r="C462" s="56"/>
      <c r="D462" s="57"/>
      <c r="E462" s="58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95"/>
      <c r="S462" s="104"/>
      <c r="T462" s="97"/>
      <c r="U462" s="98"/>
    </row>
    <row r="463" spans="1:21" ht="47.25" hidden="1">
      <c r="A463" s="5"/>
      <c r="B463" s="106" t="s">
        <v>3</v>
      </c>
      <c r="C463" s="107" t="s">
        <v>100</v>
      </c>
      <c r="D463" s="108" t="s">
        <v>1</v>
      </c>
      <c r="E463" s="109">
        <v>0</v>
      </c>
      <c r="F463" s="86">
        <v>0</v>
      </c>
      <c r="G463" s="86">
        <v>0</v>
      </c>
      <c r="H463" s="86">
        <v>0</v>
      </c>
      <c r="I463" s="86">
        <v>0</v>
      </c>
      <c r="J463" s="86">
        <v>0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6">
        <v>0</v>
      </c>
      <c r="Q463" s="86">
        <v>0</v>
      </c>
      <c r="R463" s="95"/>
      <c r="S463" s="104"/>
      <c r="T463" s="97"/>
      <c r="U463" s="98"/>
    </row>
    <row r="464" spans="1:21" ht="47.25">
      <c r="A464" s="5"/>
      <c r="B464" s="106" t="s">
        <v>3</v>
      </c>
      <c r="C464" s="107" t="s">
        <v>13</v>
      </c>
      <c r="D464" s="108" t="s">
        <v>1</v>
      </c>
      <c r="E464" s="109">
        <f>SUM(F464:Q464)</f>
        <v>50000000</v>
      </c>
      <c r="F464" s="86">
        <v>0</v>
      </c>
      <c r="G464" s="86">
        <v>0</v>
      </c>
      <c r="H464" s="86">
        <v>0</v>
      </c>
      <c r="I464" s="86">
        <v>0</v>
      </c>
      <c r="J464" s="86">
        <v>0</v>
      </c>
      <c r="K464" s="86">
        <v>0</v>
      </c>
      <c r="L464" s="86">
        <v>0</v>
      </c>
      <c r="M464" s="86">
        <v>0</v>
      </c>
      <c r="N464" s="86">
        <v>0</v>
      </c>
      <c r="O464" s="86">
        <v>50000000</v>
      </c>
      <c r="P464" s="86">
        <v>0</v>
      </c>
      <c r="Q464" s="86">
        <v>0</v>
      </c>
      <c r="R464" s="95"/>
      <c r="S464" s="104"/>
      <c r="T464" s="97"/>
      <c r="U464" s="98"/>
    </row>
    <row r="465" spans="1:21" ht="31.5">
      <c r="A465" s="5"/>
      <c r="B465" s="106" t="s">
        <v>2</v>
      </c>
      <c r="C465" s="107" t="s">
        <v>11</v>
      </c>
      <c r="D465" s="108" t="s">
        <v>1</v>
      </c>
      <c r="E465" s="109">
        <f>SUM(F465:Q465)</f>
        <v>16400000</v>
      </c>
      <c r="F465" s="86">
        <v>0</v>
      </c>
      <c r="G465" s="86">
        <v>0</v>
      </c>
      <c r="H465" s="86">
        <v>0</v>
      </c>
      <c r="I465" s="86">
        <v>1600000</v>
      </c>
      <c r="J465" s="86">
        <v>8400000</v>
      </c>
      <c r="K465" s="86">
        <v>0</v>
      </c>
      <c r="L465" s="86">
        <v>0</v>
      </c>
      <c r="M465" s="86">
        <v>0</v>
      </c>
      <c r="N465" s="86">
        <v>0</v>
      </c>
      <c r="O465" s="86">
        <v>0</v>
      </c>
      <c r="P465" s="86">
        <v>1400000</v>
      </c>
      <c r="Q465" s="86">
        <v>5000000</v>
      </c>
      <c r="R465" s="95"/>
      <c r="S465" s="104"/>
      <c r="T465" s="97"/>
      <c r="U465" s="98"/>
    </row>
    <row r="466" spans="1:21" ht="60" customHeight="1">
      <c r="A466" s="5"/>
      <c r="B466" s="110" t="s">
        <v>172</v>
      </c>
      <c r="C466" s="111" t="s">
        <v>48</v>
      </c>
      <c r="D466" s="111" t="s">
        <v>48</v>
      </c>
      <c r="E466" s="47">
        <f aca="true" t="shared" si="17" ref="E466:Q466">E463+E465+E464</f>
        <v>66400000</v>
      </c>
      <c r="F466" s="47">
        <f t="shared" si="17"/>
        <v>0</v>
      </c>
      <c r="G466" s="47">
        <f t="shared" si="17"/>
        <v>0</v>
      </c>
      <c r="H466" s="47">
        <f t="shared" si="17"/>
        <v>0</v>
      </c>
      <c r="I466" s="47">
        <f t="shared" si="17"/>
        <v>1600000</v>
      </c>
      <c r="J466" s="47">
        <f t="shared" si="17"/>
        <v>8400000</v>
      </c>
      <c r="K466" s="47">
        <f t="shared" si="17"/>
        <v>0</v>
      </c>
      <c r="L466" s="47">
        <f t="shared" si="17"/>
        <v>0</v>
      </c>
      <c r="M466" s="47">
        <f t="shared" si="17"/>
        <v>0</v>
      </c>
      <c r="N466" s="47">
        <f t="shared" si="17"/>
        <v>0</v>
      </c>
      <c r="O466" s="47">
        <f t="shared" si="17"/>
        <v>50000000</v>
      </c>
      <c r="P466" s="47">
        <f t="shared" si="17"/>
        <v>1400000</v>
      </c>
      <c r="Q466" s="47">
        <f t="shared" si="17"/>
        <v>5000000</v>
      </c>
      <c r="R466" s="95"/>
      <c r="S466" s="104"/>
      <c r="T466" s="97"/>
      <c r="U466" s="98"/>
    </row>
    <row r="467" spans="1:21" ht="37.5">
      <c r="A467" s="5"/>
      <c r="B467" s="110" t="s">
        <v>173</v>
      </c>
      <c r="C467" s="111" t="s">
        <v>48</v>
      </c>
      <c r="D467" s="111" t="s">
        <v>48</v>
      </c>
      <c r="E467" s="47">
        <f aca="true" t="shared" si="18" ref="E467:Q467">E466+E460</f>
        <v>3251122400</v>
      </c>
      <c r="F467" s="47">
        <f t="shared" si="18"/>
        <v>100515000</v>
      </c>
      <c r="G467" s="47">
        <f t="shared" si="18"/>
        <v>282526300</v>
      </c>
      <c r="H467" s="47">
        <f t="shared" si="18"/>
        <v>320788800</v>
      </c>
      <c r="I467" s="47">
        <f t="shared" si="18"/>
        <v>385659100</v>
      </c>
      <c r="J467" s="47">
        <f t="shared" si="18"/>
        <v>265321100</v>
      </c>
      <c r="K467" s="47">
        <f t="shared" si="18"/>
        <v>326043684</v>
      </c>
      <c r="L467" s="47">
        <f t="shared" si="18"/>
        <v>264378000</v>
      </c>
      <c r="M467" s="47">
        <f t="shared" si="18"/>
        <v>213381500</v>
      </c>
      <c r="N467" s="47">
        <f t="shared" si="18"/>
        <v>221726400</v>
      </c>
      <c r="O467" s="47">
        <f t="shared" si="18"/>
        <v>324778450</v>
      </c>
      <c r="P467" s="47">
        <f t="shared" si="18"/>
        <v>305110075</v>
      </c>
      <c r="Q467" s="47">
        <f t="shared" si="18"/>
        <v>240893991</v>
      </c>
      <c r="R467" s="95"/>
      <c r="S467" s="104"/>
      <c r="T467" s="97"/>
      <c r="U467" s="98"/>
    </row>
    <row r="468" spans="1:21" ht="18.75" hidden="1">
      <c r="A468" s="5"/>
      <c r="B468" s="89" t="s">
        <v>58</v>
      </c>
      <c r="C468" s="60"/>
      <c r="D468" s="60"/>
      <c r="E468" s="58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95"/>
      <c r="S468" s="104"/>
      <c r="T468" s="97"/>
      <c r="U468" s="98"/>
    </row>
    <row r="469" spans="1:21" ht="75" hidden="1">
      <c r="A469" s="5"/>
      <c r="B469" s="54" t="s">
        <v>59</v>
      </c>
      <c r="C469" s="60" t="s">
        <v>48</v>
      </c>
      <c r="D469" s="60" t="s">
        <v>48</v>
      </c>
      <c r="E469" s="47">
        <f aca="true" t="shared" si="19" ref="E469:Q469">E466+E455</f>
        <v>3251122400</v>
      </c>
      <c r="F469" s="47">
        <f t="shared" si="19"/>
        <v>100515000</v>
      </c>
      <c r="G469" s="47">
        <f t="shared" si="19"/>
        <v>282526300</v>
      </c>
      <c r="H469" s="47">
        <f t="shared" si="19"/>
        <v>320788800</v>
      </c>
      <c r="I469" s="47">
        <f t="shared" si="19"/>
        <v>385659100</v>
      </c>
      <c r="J469" s="47">
        <f t="shared" si="19"/>
        <v>265321100</v>
      </c>
      <c r="K469" s="47">
        <f t="shared" si="19"/>
        <v>326043684</v>
      </c>
      <c r="L469" s="47">
        <f t="shared" si="19"/>
        <v>264378000</v>
      </c>
      <c r="M469" s="47">
        <f t="shared" si="19"/>
        <v>213381500</v>
      </c>
      <c r="N469" s="47">
        <f t="shared" si="19"/>
        <v>221726400</v>
      </c>
      <c r="O469" s="47">
        <f t="shared" si="19"/>
        <v>324778450</v>
      </c>
      <c r="P469" s="47">
        <f t="shared" si="19"/>
        <v>305110075</v>
      </c>
      <c r="Q469" s="47">
        <f t="shared" si="19"/>
        <v>240893991</v>
      </c>
      <c r="R469" s="95"/>
      <c r="S469" s="104"/>
      <c r="T469" s="97"/>
      <c r="U469" s="98"/>
    </row>
    <row r="470" spans="1:21" ht="93.75" hidden="1">
      <c r="A470" s="5"/>
      <c r="B470" s="54" t="s">
        <v>60</v>
      </c>
      <c r="C470" s="60" t="s">
        <v>48</v>
      </c>
      <c r="D470" s="60" t="s">
        <v>48</v>
      </c>
      <c r="E470" s="47">
        <f>E459</f>
        <v>0</v>
      </c>
      <c r="F470" s="47">
        <f aca="true" t="shared" si="20" ref="F470:Q470">F459</f>
        <v>0</v>
      </c>
      <c r="G470" s="47">
        <f t="shared" si="20"/>
        <v>0</v>
      </c>
      <c r="H470" s="47">
        <f t="shared" si="20"/>
        <v>0</v>
      </c>
      <c r="I470" s="47">
        <f t="shared" si="20"/>
        <v>0</v>
      </c>
      <c r="J470" s="47">
        <f t="shared" si="20"/>
        <v>0</v>
      </c>
      <c r="K470" s="47">
        <f t="shared" si="20"/>
        <v>0</v>
      </c>
      <c r="L470" s="47">
        <f t="shared" si="20"/>
        <v>0</v>
      </c>
      <c r="M470" s="47">
        <f t="shared" si="20"/>
        <v>0</v>
      </c>
      <c r="N470" s="47">
        <f t="shared" si="20"/>
        <v>0</v>
      </c>
      <c r="O470" s="47">
        <f t="shared" si="20"/>
        <v>0</v>
      </c>
      <c r="P470" s="47">
        <f t="shared" si="20"/>
        <v>0</v>
      </c>
      <c r="Q470" s="47">
        <f t="shared" si="20"/>
        <v>0</v>
      </c>
      <c r="R470" s="95"/>
      <c r="S470" s="104"/>
      <c r="T470" s="97"/>
      <c r="U470" s="98"/>
    </row>
    <row r="471" spans="1:21" ht="18.75" hidden="1">
      <c r="A471" s="5"/>
      <c r="B471" s="54"/>
      <c r="C471" s="60"/>
      <c r="D471" s="60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95"/>
      <c r="S471" s="104"/>
      <c r="T471" s="97"/>
      <c r="U471" s="98"/>
    </row>
    <row r="472" spans="1:21" ht="75">
      <c r="A472" s="5"/>
      <c r="B472" s="54" t="s">
        <v>61</v>
      </c>
      <c r="C472" s="111" t="s">
        <v>48</v>
      </c>
      <c r="D472" s="111" t="s">
        <v>48</v>
      </c>
      <c r="E472" s="111" t="s">
        <v>48</v>
      </c>
      <c r="F472" s="88">
        <f aca="true" t="shared" si="21" ref="F472:Q472">F214-F467</f>
        <v>-12857200</v>
      </c>
      <c r="G472" s="88">
        <f t="shared" si="21"/>
        <v>-117941900</v>
      </c>
      <c r="H472" s="88">
        <f t="shared" si="21"/>
        <v>-49357700</v>
      </c>
      <c r="I472" s="88">
        <f t="shared" si="21"/>
        <v>-35281200</v>
      </c>
      <c r="J472" s="88">
        <f t="shared" si="21"/>
        <v>37628800</v>
      </c>
      <c r="K472" s="88">
        <f t="shared" si="21"/>
        <v>-37579684</v>
      </c>
      <c r="L472" s="88">
        <f t="shared" si="21"/>
        <v>34246700</v>
      </c>
      <c r="M472" s="88">
        <f t="shared" si="21"/>
        <v>21808700</v>
      </c>
      <c r="N472" s="88">
        <f t="shared" si="21"/>
        <v>1896900</v>
      </c>
      <c r="O472" s="88">
        <f t="shared" si="21"/>
        <v>-31232750</v>
      </c>
      <c r="P472" s="88">
        <f t="shared" si="21"/>
        <v>-17821675</v>
      </c>
      <c r="Q472" s="88">
        <f t="shared" si="21"/>
        <v>20412109</v>
      </c>
      <c r="R472" s="95"/>
      <c r="S472" s="112"/>
      <c r="T472" s="97"/>
      <c r="U472" s="98"/>
    </row>
    <row r="473" spans="1:21" ht="56.25">
      <c r="A473" s="5"/>
      <c r="B473" s="54" t="s">
        <v>174</v>
      </c>
      <c r="C473" s="111" t="s">
        <v>48</v>
      </c>
      <c r="D473" s="111" t="s">
        <v>48</v>
      </c>
      <c r="E473" s="111" t="s">
        <v>48</v>
      </c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95"/>
      <c r="S473" s="112"/>
      <c r="T473" s="97"/>
      <c r="U473" s="98"/>
    </row>
    <row r="474" spans="1:21" ht="18.75">
      <c r="A474" s="5"/>
      <c r="B474" s="89" t="s">
        <v>58</v>
      </c>
      <c r="C474" s="60"/>
      <c r="D474" s="60"/>
      <c r="E474" s="60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95"/>
      <c r="S474" s="112"/>
      <c r="T474" s="97"/>
      <c r="U474" s="98"/>
    </row>
    <row r="475" spans="1:21" ht="56.25">
      <c r="A475" s="5"/>
      <c r="B475" s="54" t="s">
        <v>175</v>
      </c>
      <c r="C475" s="111" t="s">
        <v>48</v>
      </c>
      <c r="D475" s="111" t="s">
        <v>48</v>
      </c>
      <c r="E475" s="111" t="s">
        <v>48</v>
      </c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95"/>
      <c r="S475" s="112"/>
      <c r="T475" s="97"/>
      <c r="U475" s="98"/>
    </row>
    <row r="476" spans="1:21" ht="75" hidden="1">
      <c r="A476" s="5"/>
      <c r="B476" s="54" t="s">
        <v>62</v>
      </c>
      <c r="C476" s="111" t="s">
        <v>48</v>
      </c>
      <c r="D476" s="111" t="s">
        <v>48</v>
      </c>
      <c r="E476" s="111" t="s">
        <v>48</v>
      </c>
      <c r="F476" s="58">
        <f aca="true" t="shared" si="22" ref="F476:Q476">F217-F470</f>
        <v>0</v>
      </c>
      <c r="G476" s="58">
        <f t="shared" si="22"/>
        <v>0</v>
      </c>
      <c r="H476" s="58">
        <f t="shared" si="22"/>
        <v>0</v>
      </c>
      <c r="I476" s="58">
        <f t="shared" si="22"/>
        <v>0</v>
      </c>
      <c r="J476" s="58">
        <f t="shared" si="22"/>
        <v>0</v>
      </c>
      <c r="K476" s="58">
        <f t="shared" si="22"/>
        <v>0</v>
      </c>
      <c r="L476" s="58">
        <f t="shared" si="22"/>
        <v>0</v>
      </c>
      <c r="M476" s="58">
        <f t="shared" si="22"/>
        <v>0</v>
      </c>
      <c r="N476" s="58">
        <f t="shared" si="22"/>
        <v>0</v>
      </c>
      <c r="O476" s="58">
        <f t="shared" si="22"/>
        <v>0</v>
      </c>
      <c r="P476" s="58">
        <f t="shared" si="22"/>
        <v>0</v>
      </c>
      <c r="Q476" s="58">
        <f t="shared" si="22"/>
        <v>0</v>
      </c>
      <c r="R476" s="95"/>
      <c r="S476" s="112"/>
      <c r="T476" s="97"/>
      <c r="U476" s="98"/>
    </row>
    <row r="477" spans="1:21" ht="56.25">
      <c r="A477" s="5"/>
      <c r="B477" s="54" t="s">
        <v>176</v>
      </c>
      <c r="C477" s="111" t="s">
        <v>48</v>
      </c>
      <c r="D477" s="111" t="s">
        <v>48</v>
      </c>
      <c r="E477" s="58" t="s">
        <v>48</v>
      </c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95"/>
      <c r="S477" s="112"/>
      <c r="T477" s="97"/>
      <c r="U477" s="98"/>
    </row>
    <row r="478" spans="1:21" ht="75">
      <c r="A478" s="5"/>
      <c r="B478" s="54" t="s">
        <v>177</v>
      </c>
      <c r="C478" s="111" t="s">
        <v>48</v>
      </c>
      <c r="D478" s="111" t="s">
        <v>48</v>
      </c>
      <c r="E478" s="47" t="s">
        <v>48</v>
      </c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95"/>
      <c r="S478" s="104"/>
      <c r="T478" s="97"/>
      <c r="U478" s="98"/>
    </row>
    <row r="479" spans="1:21" ht="75">
      <c r="A479" s="5"/>
      <c r="B479" s="54" t="s">
        <v>195</v>
      </c>
      <c r="C479" s="111" t="s">
        <v>48</v>
      </c>
      <c r="D479" s="111" t="s">
        <v>48</v>
      </c>
      <c r="E479" s="47" t="s">
        <v>48</v>
      </c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95"/>
      <c r="S479" s="104"/>
      <c r="T479" s="97"/>
      <c r="U479" s="98"/>
    </row>
    <row r="480" spans="1:21" ht="138.75" customHeight="1">
      <c r="A480" s="5"/>
      <c r="B480" s="54" t="s">
        <v>196</v>
      </c>
      <c r="C480" s="111" t="s">
        <v>48</v>
      </c>
      <c r="D480" s="111" t="s">
        <v>48</v>
      </c>
      <c r="E480" s="111" t="s">
        <v>48</v>
      </c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95"/>
      <c r="S480" s="104"/>
      <c r="T480" s="97"/>
      <c r="U480" s="98"/>
    </row>
    <row r="481" spans="1:21" ht="131.25">
      <c r="A481" s="5"/>
      <c r="B481" s="54" t="s">
        <v>197</v>
      </c>
      <c r="C481" s="111" t="s">
        <v>48</v>
      </c>
      <c r="D481" s="111" t="s">
        <v>48</v>
      </c>
      <c r="E481" s="111" t="s">
        <v>48</v>
      </c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95"/>
      <c r="S481" s="104"/>
      <c r="T481" s="97"/>
      <c r="U481" s="98"/>
    </row>
    <row r="482" spans="1:21" ht="37.5">
      <c r="A482" s="5"/>
      <c r="B482" s="54" t="s">
        <v>198</v>
      </c>
      <c r="C482" s="111" t="s">
        <v>48</v>
      </c>
      <c r="D482" s="111" t="s">
        <v>48</v>
      </c>
      <c r="E482" s="47" t="s">
        <v>48</v>
      </c>
      <c r="F482" s="88">
        <f>E25+F214-F467</f>
        <v>202598473.97000003</v>
      </c>
      <c r="G482" s="88">
        <f aca="true" t="shared" si="23" ref="G482:Q482">F482+G214-G467</f>
        <v>84656573.97000003</v>
      </c>
      <c r="H482" s="88">
        <f t="shared" si="23"/>
        <v>35298873.97000003</v>
      </c>
      <c r="I482" s="88">
        <f t="shared" si="23"/>
        <v>17673.97000002861</v>
      </c>
      <c r="J482" s="88">
        <f t="shared" si="23"/>
        <v>37646473.97000003</v>
      </c>
      <c r="K482" s="88">
        <f t="shared" si="23"/>
        <v>66789.97000002861</v>
      </c>
      <c r="L482" s="88">
        <f t="shared" si="23"/>
        <v>34313489.97000003</v>
      </c>
      <c r="M482" s="88">
        <f t="shared" si="23"/>
        <v>56122189.97000003</v>
      </c>
      <c r="N482" s="88">
        <f t="shared" si="23"/>
        <v>58019089.97000003</v>
      </c>
      <c r="O482" s="88">
        <f t="shared" si="23"/>
        <v>26786339.97000003</v>
      </c>
      <c r="P482" s="88">
        <f t="shared" si="23"/>
        <v>8964664.970000029</v>
      </c>
      <c r="Q482" s="88">
        <f t="shared" si="23"/>
        <v>29376773.97000003</v>
      </c>
      <c r="R482" s="95"/>
      <c r="S482" s="104"/>
      <c r="T482" s="97"/>
      <c r="U482" s="98"/>
    </row>
    <row r="483" spans="1:21" ht="18.75">
      <c r="A483" s="5"/>
      <c r="B483" s="54" t="s">
        <v>66</v>
      </c>
      <c r="C483" s="60"/>
      <c r="D483" s="60"/>
      <c r="E483" s="47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113"/>
      <c r="S483" s="113"/>
      <c r="T483" s="97"/>
      <c r="U483" s="98"/>
    </row>
    <row r="484" spans="1:21" ht="56.25">
      <c r="A484" s="5"/>
      <c r="B484" s="54" t="s">
        <v>199</v>
      </c>
      <c r="C484" s="111" t="s">
        <v>48</v>
      </c>
      <c r="D484" s="111" t="s">
        <v>48</v>
      </c>
      <c r="E484" s="47">
        <f>F484+G484+H484+I484+J484+K484+L484+M484+N484+O484+P484+Q484</f>
        <v>50000000</v>
      </c>
      <c r="F484" s="88">
        <v>0</v>
      </c>
      <c r="G484" s="88">
        <v>0</v>
      </c>
      <c r="H484" s="88">
        <v>0</v>
      </c>
      <c r="I484" s="88">
        <v>50000000</v>
      </c>
      <c r="J484" s="88">
        <v>0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88">
        <v>0</v>
      </c>
      <c r="Q484" s="88">
        <v>0</v>
      </c>
      <c r="R484" s="95"/>
      <c r="S484" s="104"/>
      <c r="T484" s="97"/>
      <c r="U484" s="98"/>
    </row>
    <row r="485" spans="1:21" ht="56.25">
      <c r="A485" s="5"/>
      <c r="B485" s="54" t="s">
        <v>200</v>
      </c>
      <c r="C485" s="111" t="s">
        <v>48</v>
      </c>
      <c r="D485" s="111" t="s">
        <v>48</v>
      </c>
      <c r="E485" s="47">
        <f>F485+G485+H485+I485+J485+K485+L485+M485+N485+O485+P485+Q485</f>
        <v>50000000</v>
      </c>
      <c r="F485" s="88">
        <v>0</v>
      </c>
      <c r="G485" s="88">
        <v>0</v>
      </c>
      <c r="H485" s="88">
        <v>0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88">
        <v>0</v>
      </c>
      <c r="O485" s="88">
        <v>50000000</v>
      </c>
      <c r="P485" s="88">
        <v>0</v>
      </c>
      <c r="Q485" s="88">
        <v>0</v>
      </c>
      <c r="R485" s="113"/>
      <c r="S485" s="113"/>
      <c r="T485" s="97"/>
      <c r="U485" s="98"/>
    </row>
    <row r="486" spans="2:21" ht="18"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8"/>
    </row>
    <row r="487" spans="2:21" ht="18.75">
      <c r="B487" s="136" t="s">
        <v>63</v>
      </c>
      <c r="C487" s="136"/>
      <c r="D487" s="114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 ht="18.75">
      <c r="B488" s="136"/>
      <c r="C488" s="136"/>
      <c r="D488" s="114"/>
      <c r="E488" s="116"/>
      <c r="F488" s="116"/>
      <c r="G488" s="116"/>
      <c r="H488" s="117"/>
      <c r="I488" s="117"/>
      <c r="J488" s="117"/>
      <c r="K488" s="117"/>
      <c r="L488" s="116"/>
      <c r="M488" s="116"/>
      <c r="N488" s="116"/>
      <c r="O488" s="116"/>
      <c r="P488" s="149" t="s">
        <v>201</v>
      </c>
      <c r="Q488" s="150"/>
      <c r="R488" s="150"/>
      <c r="S488" s="150"/>
      <c r="T488" s="150"/>
      <c r="U488" s="150"/>
    </row>
    <row r="489" spans="2:21" ht="12.75">
      <c r="B489" s="118"/>
      <c r="C489" s="118"/>
      <c r="D489" s="118"/>
      <c r="E489" s="118"/>
      <c r="F489" s="118"/>
      <c r="G489" s="118"/>
      <c r="H489" s="118"/>
      <c r="I489" s="119" t="s">
        <v>64</v>
      </c>
      <c r="J489" s="120"/>
      <c r="K489" s="120"/>
      <c r="L489" s="120"/>
      <c r="M489" s="120"/>
      <c r="N489" s="120"/>
      <c r="O489" s="120"/>
      <c r="P489" s="151" t="s">
        <v>65</v>
      </c>
      <c r="Q489" s="151"/>
      <c r="R489" s="120"/>
      <c r="S489" s="120"/>
      <c r="T489" s="148"/>
      <c r="U489" s="148"/>
    </row>
    <row r="490" spans="2:21" ht="18"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8"/>
    </row>
    <row r="491" spans="2:21" ht="18"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8"/>
    </row>
    <row r="492" spans="2:20" ht="18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2:20" ht="18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2:20" ht="18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2:20" ht="18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2:20" ht="18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2:20" ht="18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2:20" ht="18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2:20" ht="18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2:20" ht="18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2:20" ht="18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2:20" ht="18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2:20" ht="18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2:20" ht="18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2:20" ht="18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2:20" ht="18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2:20" ht="18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2:20" ht="18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2:20" ht="18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2:20" ht="18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2:20" ht="18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2:20" ht="18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2:20" ht="18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2:20" ht="18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2:20" ht="18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2:20" ht="18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2:20" ht="18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2:20" ht="18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2:20" ht="18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2:20" ht="18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2:20" ht="18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2:20" ht="18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2:20" ht="18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2:20" ht="18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2:20" ht="18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2:20" ht="18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2:20" ht="18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2:20" ht="18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2:20" ht="18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2:20" ht="18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2:20" ht="18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2:20" ht="18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2:20" ht="18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2:20" ht="18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2:20" ht="18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2:20" ht="18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2:20" ht="18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2:20" ht="18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2:20" ht="18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2:20" ht="18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2:20" ht="18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2:20" ht="18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2:20" ht="18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2:20" ht="18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2:20" ht="18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2:20" ht="18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2:20" ht="18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2:20" ht="18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2:20" ht="18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2:20" ht="18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2:20" ht="18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2:20" ht="18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2:20" ht="18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2:20" ht="18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2:20" ht="18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2:20" ht="18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2:20" ht="18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2:20" ht="18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2:20" ht="18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2:20" ht="18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2:20" ht="18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2:20" ht="18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2:20" ht="18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2:20" ht="18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2:20" ht="18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2:20" ht="18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2:20" ht="18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2:20" ht="18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2:20" ht="18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2:20" ht="18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2:20" ht="18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2:20" ht="18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2:20" ht="18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2:20" ht="18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2:20" ht="18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2:20" ht="18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2:20" ht="18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2:20" ht="18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2:20" ht="18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2:20" ht="18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2:20" ht="18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2:20" ht="18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2:20" ht="18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2:20" ht="18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2:20" ht="18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2:20" ht="18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2:20" ht="18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2:20" ht="18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2:20" ht="18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2:20" ht="18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2:20" ht="18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2:20" ht="18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2:20" ht="18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2:20" ht="18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2:20" ht="18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2:20" ht="18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2:20" ht="18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2:20" ht="18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2:20" ht="18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2:20" ht="18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2:20" ht="18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2:20" ht="18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2:20" ht="18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</sheetData>
  <sheetProtection/>
  <mergeCells count="27">
    <mergeCell ref="AI15:AM16"/>
    <mergeCell ref="T489:U489"/>
    <mergeCell ref="P488:U488"/>
    <mergeCell ref="P489:Q489"/>
    <mergeCell ref="B29:Q29"/>
    <mergeCell ref="B30:Q30"/>
    <mergeCell ref="AK17:AM17"/>
    <mergeCell ref="AK22:AM22"/>
    <mergeCell ref="D23:D24"/>
    <mergeCell ref="E23:E24"/>
    <mergeCell ref="B487:C488"/>
    <mergeCell ref="B23:B24"/>
    <mergeCell ref="C23:C24"/>
    <mergeCell ref="N10:R10"/>
    <mergeCell ref="AI18:AM19"/>
    <mergeCell ref="N11:R14"/>
    <mergeCell ref="N15:R16"/>
    <mergeCell ref="N18:R19"/>
    <mergeCell ref="AL10:AM10"/>
    <mergeCell ref="AI11:AM14"/>
    <mergeCell ref="P22:R22"/>
    <mergeCell ref="B21:Q21"/>
    <mergeCell ref="O17:R17"/>
    <mergeCell ref="B219:Q219"/>
    <mergeCell ref="B220:Q220"/>
    <mergeCell ref="B461:Q461"/>
    <mergeCell ref="F23:Q2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0" r:id="rId1"/>
  <headerFooter alignWithMargins="0">
    <oddFooter>&amp;L&amp;"Arial,курсив"&amp;5by Val,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budget3</dc:creator>
  <cp:keywords/>
  <dc:description/>
  <cp:lastModifiedBy>budget3</cp:lastModifiedBy>
  <cp:lastPrinted>2024-02-15T14:58:50Z</cp:lastPrinted>
  <dcterms:created xsi:type="dcterms:W3CDTF">2015-02-05T12:20:49Z</dcterms:created>
  <dcterms:modified xsi:type="dcterms:W3CDTF">2024-02-15T15:05:09Z</dcterms:modified>
  <cp:category/>
  <cp:version/>
  <cp:contentType/>
  <cp:contentStatus/>
</cp:coreProperties>
</file>